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75" windowWidth="20055" windowHeight="7935"/>
  </bookViews>
  <sheets>
    <sheet name="Ф.4.3.КФК2" sheetId="5" r:id="rId1"/>
    <sheet name="Ф.4.3.КФК1" sheetId="4" r:id="rId2"/>
    <sheet name="Ф.4.2.КФК1" sheetId="3" r:id="rId3"/>
    <sheet name="Ф.4.1.КФК1" sheetId="2" r:id="rId4"/>
    <sheet name="Ф.2.1" sheetId="1" r:id="rId5"/>
  </sheets>
  <externalReferences>
    <externalReference r:id="rId6"/>
  </externalReferences>
  <definedNames>
    <definedName name="_xlnm.Print_Titles" localSheetId="4">Ф.2.1!$22:$22</definedName>
    <definedName name="_xlnm.Print_Titles" localSheetId="3">Ф.4.1.КФК1!$22:$22</definedName>
    <definedName name="_xlnm.Print_Titles" localSheetId="2">Ф.4.2.КФК1!$21:$21</definedName>
    <definedName name="_xlnm.Print_Titles" localSheetId="1">Ф.4.3.КФК1!$21:$21</definedName>
    <definedName name="_xlnm.Print_Titles" localSheetId="0">Ф.4.3.КФК2!$21:$21</definedName>
    <definedName name="_xlnm.Print_Area" localSheetId="4">Ф.2.1!$A$1:$J$105</definedName>
    <definedName name="_xlnm.Print_Area" localSheetId="3">Ф.4.1.КФК1!$A$1:$R$106</definedName>
    <definedName name="_xlnm.Print_Area" localSheetId="2">Ф.4.2.КФК1!$A$1:$N$106</definedName>
  </definedNames>
  <calcPr calcId="124519" fullCalcOnLoad="1"/>
</workbook>
</file>

<file path=xl/calcChain.xml><?xml version="1.0" encoding="utf-8"?>
<calcChain xmlns="http://schemas.openxmlformats.org/spreadsheetml/2006/main">
  <c r="A102" i="5"/>
  <c r="G100"/>
  <c r="A100"/>
  <c r="G98"/>
  <c r="A98"/>
  <c r="M85"/>
  <c r="N84"/>
  <c r="L84"/>
  <c r="K84"/>
  <c r="J84"/>
  <c r="I84"/>
  <c r="H84"/>
  <c r="G84"/>
  <c r="F84"/>
  <c r="M84" s="1"/>
  <c r="E84"/>
  <c r="D84"/>
  <c r="M83"/>
  <c r="M82"/>
  <c r="M81"/>
  <c r="N80"/>
  <c r="N79" s="1"/>
  <c r="L80"/>
  <c r="K80"/>
  <c r="J80"/>
  <c r="J79" s="1"/>
  <c r="I80"/>
  <c r="H80"/>
  <c r="G80"/>
  <c r="F80"/>
  <c r="F79" s="1"/>
  <c r="M79" s="1"/>
  <c r="E80"/>
  <c r="D80"/>
  <c r="L79"/>
  <c r="K79"/>
  <c r="I79"/>
  <c r="H79"/>
  <c r="G79"/>
  <c r="E79"/>
  <c r="D79"/>
  <c r="M78"/>
  <c r="M77"/>
  <c r="M76"/>
  <c r="M75"/>
  <c r="N74"/>
  <c r="L74"/>
  <c r="K74"/>
  <c r="J74"/>
  <c r="I74"/>
  <c r="H74"/>
  <c r="G74"/>
  <c r="F74"/>
  <c r="M74" s="1"/>
  <c r="E74"/>
  <c r="D74"/>
  <c r="M73"/>
  <c r="M72"/>
  <c r="M71"/>
  <c r="M70"/>
  <c r="M69"/>
  <c r="N68"/>
  <c r="L68"/>
  <c r="L60" s="1"/>
  <c r="L59" s="1"/>
  <c r="K68"/>
  <c r="J68"/>
  <c r="I68"/>
  <c r="H68"/>
  <c r="H60" s="1"/>
  <c r="H59" s="1"/>
  <c r="G68"/>
  <c r="F68"/>
  <c r="M68" s="1"/>
  <c r="E68"/>
  <c r="D68"/>
  <c r="D60" s="1"/>
  <c r="D59" s="1"/>
  <c r="M67"/>
  <c r="M66"/>
  <c r="N65"/>
  <c r="L65"/>
  <c r="K65"/>
  <c r="J65"/>
  <c r="I65"/>
  <c r="I60" s="1"/>
  <c r="I59" s="1"/>
  <c r="H65"/>
  <c r="G65"/>
  <c r="F65"/>
  <c r="E65"/>
  <c r="E60" s="1"/>
  <c r="E59" s="1"/>
  <c r="D65"/>
  <c r="M64"/>
  <c r="M63"/>
  <c r="N62"/>
  <c r="L62"/>
  <c r="K62"/>
  <c r="J62"/>
  <c r="I62"/>
  <c r="H62"/>
  <c r="G62"/>
  <c r="F62"/>
  <c r="M62" s="1"/>
  <c r="E62"/>
  <c r="D62"/>
  <c r="M61"/>
  <c r="N60"/>
  <c r="N59" s="1"/>
  <c r="K60"/>
  <c r="J60"/>
  <c r="J59" s="1"/>
  <c r="G60"/>
  <c r="F60"/>
  <c r="F59" s="1"/>
  <c r="M59" s="1"/>
  <c r="K59"/>
  <c r="G59"/>
  <c r="M58"/>
  <c r="M57"/>
  <c r="M56"/>
  <c r="M55"/>
  <c r="N54"/>
  <c r="L54"/>
  <c r="K54"/>
  <c r="J54"/>
  <c r="I54"/>
  <c r="H54"/>
  <c r="G54"/>
  <c r="F54"/>
  <c r="M54" s="1"/>
  <c r="D54"/>
  <c r="M53"/>
  <c r="M52"/>
  <c r="M51"/>
  <c r="N50"/>
  <c r="L50"/>
  <c r="K50"/>
  <c r="J50"/>
  <c r="I50"/>
  <c r="M50" s="1"/>
  <c r="H50"/>
  <c r="G50"/>
  <c r="F50"/>
  <c r="E50"/>
  <c r="D50"/>
  <c r="M49"/>
  <c r="M48"/>
  <c r="N47"/>
  <c r="L47"/>
  <c r="K47"/>
  <c r="J47"/>
  <c r="I47"/>
  <c r="H47"/>
  <c r="G47"/>
  <c r="F47"/>
  <c r="M47" s="1"/>
  <c r="E47"/>
  <c r="D47"/>
  <c r="M46"/>
  <c r="M45"/>
  <c r="N44"/>
  <c r="L44"/>
  <c r="K44"/>
  <c r="J44"/>
  <c r="I44"/>
  <c r="H44"/>
  <c r="G44"/>
  <c r="F44"/>
  <c r="M44" s="1"/>
  <c r="D44"/>
  <c r="M43"/>
  <c r="M42"/>
  <c r="M41"/>
  <c r="M40"/>
  <c r="M39"/>
  <c r="M38"/>
  <c r="N37"/>
  <c r="L37"/>
  <c r="K37"/>
  <c r="J37"/>
  <c r="I37"/>
  <c r="H37"/>
  <c r="G37"/>
  <c r="F37"/>
  <c r="M37" s="1"/>
  <c r="D37"/>
  <c r="M36"/>
  <c r="M35"/>
  <c r="M34"/>
  <c r="M33"/>
  <c r="M32"/>
  <c r="M31"/>
  <c r="N30"/>
  <c r="L30"/>
  <c r="K30"/>
  <c r="J30"/>
  <c r="I30"/>
  <c r="H30"/>
  <c r="G30"/>
  <c r="F30"/>
  <c r="M30" s="1"/>
  <c r="D30"/>
  <c r="M29"/>
  <c r="M28"/>
  <c r="M27"/>
  <c r="N26"/>
  <c r="L26"/>
  <c r="L25" s="1"/>
  <c r="L24" s="1"/>
  <c r="L22" s="1"/>
  <c r="K26"/>
  <c r="K25" s="1"/>
  <c r="K24" s="1"/>
  <c r="K22" s="1"/>
  <c r="J26"/>
  <c r="I26"/>
  <c r="H26"/>
  <c r="H25" s="1"/>
  <c r="H24" s="1"/>
  <c r="H22" s="1"/>
  <c r="G26"/>
  <c r="G25" s="1"/>
  <c r="G24" s="1"/>
  <c r="G22" s="1"/>
  <c r="F26"/>
  <c r="M26" s="1"/>
  <c r="D26"/>
  <c r="N25"/>
  <c r="N24" s="1"/>
  <c r="J25"/>
  <c r="J24" s="1"/>
  <c r="J22" s="1"/>
  <c r="I25"/>
  <c r="I24" s="1"/>
  <c r="I22" s="1"/>
  <c r="F25"/>
  <c r="F24" s="1"/>
  <c r="D25"/>
  <c r="D24" s="1"/>
  <c r="D22" s="1"/>
  <c r="E22"/>
  <c r="E15"/>
  <c r="E14"/>
  <c r="D14"/>
  <c r="E13"/>
  <c r="D12"/>
  <c r="E12" s="1"/>
  <c r="M11"/>
  <c r="K11"/>
  <c r="B11"/>
  <c r="A11"/>
  <c r="M10"/>
  <c r="K10"/>
  <c r="B10"/>
  <c r="M9"/>
  <c r="K9"/>
  <c r="B9"/>
  <c r="A6"/>
  <c r="J5"/>
  <c r="I5"/>
  <c r="A5"/>
  <c r="A102" i="4"/>
  <c r="G100"/>
  <c r="A100"/>
  <c r="G98"/>
  <c r="A98"/>
  <c r="M85"/>
  <c r="N84"/>
  <c r="L84"/>
  <c r="K84"/>
  <c r="J84"/>
  <c r="I84"/>
  <c r="H84"/>
  <c r="G84"/>
  <c r="F84"/>
  <c r="M84" s="1"/>
  <c r="E84"/>
  <c r="D84"/>
  <c r="M83"/>
  <c r="M82"/>
  <c r="M81"/>
  <c r="N80"/>
  <c r="N79" s="1"/>
  <c r="L80"/>
  <c r="K80"/>
  <c r="J80"/>
  <c r="J79" s="1"/>
  <c r="I80"/>
  <c r="H80"/>
  <c r="G80"/>
  <c r="F80"/>
  <c r="F79" s="1"/>
  <c r="M79" s="1"/>
  <c r="E80"/>
  <c r="D80"/>
  <c r="L79"/>
  <c r="K79"/>
  <c r="I79"/>
  <c r="H79"/>
  <c r="G79"/>
  <c r="E79"/>
  <c r="D79"/>
  <c r="M78"/>
  <c r="M77"/>
  <c r="M76"/>
  <c r="M75"/>
  <c r="N74"/>
  <c r="L74"/>
  <c r="K74"/>
  <c r="J74"/>
  <c r="I74"/>
  <c r="H74"/>
  <c r="G74"/>
  <c r="F74"/>
  <c r="M74" s="1"/>
  <c r="E74"/>
  <c r="D74"/>
  <c r="M73"/>
  <c r="M72"/>
  <c r="M71"/>
  <c r="M70"/>
  <c r="M69"/>
  <c r="N68"/>
  <c r="L68"/>
  <c r="L60" s="1"/>
  <c r="L59" s="1"/>
  <c r="K68"/>
  <c r="J68"/>
  <c r="I68"/>
  <c r="H68"/>
  <c r="H60" s="1"/>
  <c r="H59" s="1"/>
  <c r="G68"/>
  <c r="F68"/>
  <c r="M68" s="1"/>
  <c r="E68"/>
  <c r="D68"/>
  <c r="D60" s="1"/>
  <c r="D59" s="1"/>
  <c r="M67"/>
  <c r="M66"/>
  <c r="N65"/>
  <c r="L65"/>
  <c r="K65"/>
  <c r="J65"/>
  <c r="I65"/>
  <c r="M65" s="1"/>
  <c r="H65"/>
  <c r="G65"/>
  <c r="F65"/>
  <c r="E65"/>
  <c r="E60" s="1"/>
  <c r="E59" s="1"/>
  <c r="D65"/>
  <c r="M64"/>
  <c r="M63"/>
  <c r="N62"/>
  <c r="L62"/>
  <c r="K62"/>
  <c r="J62"/>
  <c r="I62"/>
  <c r="H62"/>
  <c r="G62"/>
  <c r="F62"/>
  <c r="M62" s="1"/>
  <c r="E62"/>
  <c r="D62"/>
  <c r="M61"/>
  <c r="N60"/>
  <c r="N59" s="1"/>
  <c r="K60"/>
  <c r="J60"/>
  <c r="J59" s="1"/>
  <c r="G60"/>
  <c r="F60"/>
  <c r="F59" s="1"/>
  <c r="K59"/>
  <c r="G59"/>
  <c r="M58"/>
  <c r="M57"/>
  <c r="M56"/>
  <c r="M55"/>
  <c r="N54"/>
  <c r="L54"/>
  <c r="K54"/>
  <c r="J54"/>
  <c r="I54"/>
  <c r="H54"/>
  <c r="G54"/>
  <c r="F54"/>
  <c r="M54" s="1"/>
  <c r="D54"/>
  <c r="M53"/>
  <c r="M52"/>
  <c r="M51"/>
  <c r="N50"/>
  <c r="L50"/>
  <c r="K50"/>
  <c r="J50"/>
  <c r="I50"/>
  <c r="I24" s="1"/>
  <c r="H50"/>
  <c r="G50"/>
  <c r="F50"/>
  <c r="E50"/>
  <c r="D50"/>
  <c r="M49"/>
  <c r="M48"/>
  <c r="N47"/>
  <c r="L47"/>
  <c r="K47"/>
  <c r="J47"/>
  <c r="I47"/>
  <c r="H47"/>
  <c r="G47"/>
  <c r="F47"/>
  <c r="M47" s="1"/>
  <c r="E47"/>
  <c r="D47"/>
  <c r="M46"/>
  <c r="M45"/>
  <c r="N44"/>
  <c r="L44"/>
  <c r="K44"/>
  <c r="J44"/>
  <c r="I44"/>
  <c r="H44"/>
  <c r="G44"/>
  <c r="F44"/>
  <c r="M44" s="1"/>
  <c r="D44"/>
  <c r="M43"/>
  <c r="M42"/>
  <c r="M41"/>
  <c r="M40"/>
  <c r="M39"/>
  <c r="M38"/>
  <c r="N37"/>
  <c r="L37"/>
  <c r="K37"/>
  <c r="J37"/>
  <c r="I37"/>
  <c r="H37"/>
  <c r="G37"/>
  <c r="F37"/>
  <c r="M37" s="1"/>
  <c r="D37"/>
  <c r="M36"/>
  <c r="M35"/>
  <c r="M34"/>
  <c r="M33"/>
  <c r="M32"/>
  <c r="M31"/>
  <c r="N30"/>
  <c r="L30"/>
  <c r="K30"/>
  <c r="K24" s="1"/>
  <c r="K22" s="1"/>
  <c r="J30"/>
  <c r="I30"/>
  <c r="H30"/>
  <c r="G30"/>
  <c r="G24" s="1"/>
  <c r="G22" s="1"/>
  <c r="F30"/>
  <c r="M30" s="1"/>
  <c r="D30"/>
  <c r="M29"/>
  <c r="M28"/>
  <c r="M27"/>
  <c r="N26"/>
  <c r="L26"/>
  <c r="L25" s="1"/>
  <c r="L24" s="1"/>
  <c r="L22" s="1"/>
  <c r="K26"/>
  <c r="J26"/>
  <c r="I26"/>
  <c r="H26"/>
  <c r="H25" s="1"/>
  <c r="H24" s="1"/>
  <c r="H22" s="1"/>
  <c r="G26"/>
  <c r="F26"/>
  <c r="M26" s="1"/>
  <c r="D26"/>
  <c r="N25"/>
  <c r="N24" s="1"/>
  <c r="N22" s="1"/>
  <c r="K25"/>
  <c r="J25"/>
  <c r="J24" s="1"/>
  <c r="J22" s="1"/>
  <c r="I25"/>
  <c r="G25"/>
  <c r="F25"/>
  <c r="F24" s="1"/>
  <c r="D25"/>
  <c r="D24"/>
  <c r="D22" s="1"/>
  <c r="E22"/>
  <c r="E15"/>
  <c r="E14"/>
  <c r="D14"/>
  <c r="E13"/>
  <c r="D12"/>
  <c r="E12" s="1"/>
  <c r="M11"/>
  <c r="K11"/>
  <c r="B11"/>
  <c r="A11"/>
  <c r="M10"/>
  <c r="K10"/>
  <c r="B10"/>
  <c r="M9"/>
  <c r="K9"/>
  <c r="B9"/>
  <c r="A6"/>
  <c r="J5"/>
  <c r="I5"/>
  <c r="A5"/>
  <c r="A105" i="3"/>
  <c r="E103"/>
  <c r="A103"/>
  <c r="E101"/>
  <c r="A101"/>
  <c r="L97"/>
  <c r="K97"/>
  <c r="J97"/>
  <c r="D97"/>
  <c r="L89"/>
  <c r="K89"/>
  <c r="J89"/>
  <c r="D89"/>
  <c r="D88" s="1"/>
  <c r="L88"/>
  <c r="K88"/>
  <c r="J88"/>
  <c r="L80"/>
  <c r="K80"/>
  <c r="J80"/>
  <c r="D80"/>
  <c r="L74"/>
  <c r="K74"/>
  <c r="J74"/>
  <c r="D74"/>
  <c r="L71"/>
  <c r="K71"/>
  <c r="J71"/>
  <c r="D71"/>
  <c r="L68"/>
  <c r="K68"/>
  <c r="J68"/>
  <c r="D68"/>
  <c r="L66"/>
  <c r="K66"/>
  <c r="J66"/>
  <c r="D66"/>
  <c r="L65"/>
  <c r="K65"/>
  <c r="J65"/>
  <c r="D65"/>
  <c r="L60"/>
  <c r="K60"/>
  <c r="J60"/>
  <c r="D60"/>
  <c r="L56"/>
  <c r="K56"/>
  <c r="J56"/>
  <c r="D56"/>
  <c r="L53"/>
  <c r="K53"/>
  <c r="J53"/>
  <c r="D53"/>
  <c r="L50"/>
  <c r="K50"/>
  <c r="J50"/>
  <c r="D50"/>
  <c r="D36" s="1"/>
  <c r="L43"/>
  <c r="K43"/>
  <c r="J43"/>
  <c r="D43"/>
  <c r="L36"/>
  <c r="K36"/>
  <c r="J36"/>
  <c r="L32"/>
  <c r="K32"/>
  <c r="J32"/>
  <c r="D32"/>
  <c r="D31" s="1"/>
  <c r="L31"/>
  <c r="K31"/>
  <c r="J31"/>
  <c r="L30"/>
  <c r="K30"/>
  <c r="J30"/>
  <c r="L28"/>
  <c r="K28"/>
  <c r="J28"/>
  <c r="M22"/>
  <c r="I22"/>
  <c r="H22"/>
  <c r="D22"/>
  <c r="E15"/>
  <c r="E14"/>
  <c r="D14"/>
  <c r="E13"/>
  <c r="E12"/>
  <c r="D12"/>
  <c r="M11"/>
  <c r="K11"/>
  <c r="B11"/>
  <c r="A11"/>
  <c r="M10"/>
  <c r="K10"/>
  <c r="B10"/>
  <c r="M9"/>
  <c r="K9"/>
  <c r="B9"/>
  <c r="A6"/>
  <c r="E5"/>
  <c r="D5"/>
  <c r="A5"/>
  <c r="A105" i="2"/>
  <c r="H104"/>
  <c r="A104"/>
  <c r="H102"/>
  <c r="A102"/>
  <c r="P81"/>
  <c r="O81"/>
  <c r="N81"/>
  <c r="M81"/>
  <c r="L81"/>
  <c r="K81"/>
  <c r="D81"/>
  <c r="P75"/>
  <c r="P67" s="1"/>
  <c r="P66" s="1"/>
  <c r="O75"/>
  <c r="N75"/>
  <c r="M75"/>
  <c r="L75"/>
  <c r="L67" s="1"/>
  <c r="L66" s="1"/>
  <c r="K75"/>
  <c r="D75"/>
  <c r="P72"/>
  <c r="O72"/>
  <c r="N72"/>
  <c r="M72"/>
  <c r="L72"/>
  <c r="K72"/>
  <c r="D72"/>
  <c r="P69"/>
  <c r="O69"/>
  <c r="O67" s="1"/>
  <c r="O66" s="1"/>
  <c r="N69"/>
  <c r="N67" s="1"/>
  <c r="N66" s="1"/>
  <c r="M69"/>
  <c r="L69"/>
  <c r="K69"/>
  <c r="K67" s="1"/>
  <c r="K66" s="1"/>
  <c r="D69"/>
  <c r="D67" s="1"/>
  <c r="D66" s="1"/>
  <c r="M67"/>
  <c r="M66" s="1"/>
  <c r="P61"/>
  <c r="O61"/>
  <c r="N61"/>
  <c r="M61"/>
  <c r="L61"/>
  <c r="K61"/>
  <c r="D61"/>
  <c r="P57"/>
  <c r="O57"/>
  <c r="N57"/>
  <c r="M57"/>
  <c r="L57"/>
  <c r="K57"/>
  <c r="D57"/>
  <c r="P54"/>
  <c r="O54"/>
  <c r="N54"/>
  <c r="M54"/>
  <c r="L54"/>
  <c r="K54"/>
  <c r="D54"/>
  <c r="P51"/>
  <c r="P37" s="1"/>
  <c r="O51"/>
  <c r="O37" s="1"/>
  <c r="O31" s="1"/>
  <c r="O29" s="1"/>
  <c r="N51"/>
  <c r="M51"/>
  <c r="L51"/>
  <c r="L37" s="1"/>
  <c r="K51"/>
  <c r="K37" s="1"/>
  <c r="K31" s="1"/>
  <c r="K29" s="1"/>
  <c r="Q23" s="1"/>
  <c r="D51"/>
  <c r="P44"/>
  <c r="O44"/>
  <c r="N44"/>
  <c r="M44"/>
  <c r="L44"/>
  <c r="K44"/>
  <c r="D44"/>
  <c r="N37"/>
  <c r="N31" s="1"/>
  <c r="M37"/>
  <c r="D37"/>
  <c r="D31" s="1"/>
  <c r="P33"/>
  <c r="O33"/>
  <c r="N33"/>
  <c r="M33"/>
  <c r="M32" s="1"/>
  <c r="M31" s="1"/>
  <c r="M29" s="1"/>
  <c r="L33"/>
  <c r="K33"/>
  <c r="D33"/>
  <c r="P32"/>
  <c r="P31" s="1"/>
  <c r="O32"/>
  <c r="N32"/>
  <c r="L32"/>
  <c r="K32"/>
  <c r="D32"/>
  <c r="J23"/>
  <c r="I23"/>
  <c r="D23"/>
  <c r="G15"/>
  <c r="G14"/>
  <c r="E14"/>
  <c r="G13"/>
  <c r="G12"/>
  <c r="E12"/>
  <c r="Q11"/>
  <c r="M11"/>
  <c r="B11"/>
  <c r="A11"/>
  <c r="Q10"/>
  <c r="M10"/>
  <c r="B10"/>
  <c r="Q9"/>
  <c r="M9"/>
  <c r="B9"/>
  <c r="A6"/>
  <c r="N4"/>
  <c r="K4"/>
  <c r="A4"/>
  <c r="A104" i="1"/>
  <c r="G103"/>
  <c r="A103"/>
  <c r="G101"/>
  <c r="A101"/>
  <c r="J87"/>
  <c r="J85"/>
  <c r="I84"/>
  <c r="H84"/>
  <c r="G84"/>
  <c r="F84"/>
  <c r="J84" s="1"/>
  <c r="E84"/>
  <c r="D84"/>
  <c r="J83"/>
  <c r="J82"/>
  <c r="J81"/>
  <c r="I80"/>
  <c r="H80"/>
  <c r="G80"/>
  <c r="G79" s="1"/>
  <c r="F80"/>
  <c r="J80" s="1"/>
  <c r="E80"/>
  <c r="D80"/>
  <c r="I79"/>
  <c r="H79"/>
  <c r="F79"/>
  <c r="J79" s="1"/>
  <c r="E79"/>
  <c r="D79"/>
  <c r="J78"/>
  <c r="J77"/>
  <c r="J76"/>
  <c r="J75"/>
  <c r="I74"/>
  <c r="H74"/>
  <c r="G74"/>
  <c r="F74"/>
  <c r="J74" s="1"/>
  <c r="E74"/>
  <c r="D74"/>
  <c r="J73"/>
  <c r="J72"/>
  <c r="J71"/>
  <c r="J70"/>
  <c r="J69"/>
  <c r="I68"/>
  <c r="H68"/>
  <c r="H60" s="1"/>
  <c r="H59" s="1"/>
  <c r="G68"/>
  <c r="F68"/>
  <c r="J68" s="1"/>
  <c r="E68"/>
  <c r="D68"/>
  <c r="D60" s="1"/>
  <c r="D59" s="1"/>
  <c r="J67"/>
  <c r="J66"/>
  <c r="I65"/>
  <c r="I60" s="1"/>
  <c r="I59" s="1"/>
  <c r="H65"/>
  <c r="G65"/>
  <c r="F65"/>
  <c r="F60" s="1"/>
  <c r="E65"/>
  <c r="E60" s="1"/>
  <c r="E59" s="1"/>
  <c r="D65"/>
  <c r="J64"/>
  <c r="J63"/>
  <c r="I62"/>
  <c r="H62"/>
  <c r="G62"/>
  <c r="F62"/>
  <c r="J62" s="1"/>
  <c r="E62"/>
  <c r="D62"/>
  <c r="J61"/>
  <c r="G60"/>
  <c r="G59" s="1"/>
  <c r="J58"/>
  <c r="J57"/>
  <c r="J56"/>
  <c r="J55"/>
  <c r="I54"/>
  <c r="H54"/>
  <c r="G54"/>
  <c r="F54"/>
  <c r="J54" s="1"/>
  <c r="D54"/>
  <c r="J53"/>
  <c r="J52"/>
  <c r="J51"/>
  <c r="I50"/>
  <c r="H50"/>
  <c r="G50"/>
  <c r="F50"/>
  <c r="J50" s="1"/>
  <c r="E50"/>
  <c r="D50"/>
  <c r="J49"/>
  <c r="J48"/>
  <c r="I47"/>
  <c r="H47"/>
  <c r="G47"/>
  <c r="F47"/>
  <c r="J47" s="1"/>
  <c r="E47"/>
  <c r="D47"/>
  <c r="J46"/>
  <c r="J45"/>
  <c r="I44"/>
  <c r="H44"/>
  <c r="G44"/>
  <c r="F44"/>
  <c r="J44" s="1"/>
  <c r="D44"/>
  <c r="J43"/>
  <c r="J42"/>
  <c r="J41"/>
  <c r="J40"/>
  <c r="J39"/>
  <c r="J38"/>
  <c r="I37"/>
  <c r="H37"/>
  <c r="G37"/>
  <c r="F37"/>
  <c r="J37" s="1"/>
  <c r="D37"/>
  <c r="J36"/>
  <c r="J35"/>
  <c r="J34"/>
  <c r="J33"/>
  <c r="J32"/>
  <c r="J31"/>
  <c r="I30"/>
  <c r="H30"/>
  <c r="G30"/>
  <c r="F30"/>
  <c r="J30" s="1"/>
  <c r="D30"/>
  <c r="J29"/>
  <c r="J28"/>
  <c r="J27"/>
  <c r="I26"/>
  <c r="I25" s="1"/>
  <c r="I24" s="1"/>
  <c r="I23" s="1"/>
  <c r="H26"/>
  <c r="H25" s="1"/>
  <c r="H24" s="1"/>
  <c r="H23" s="1"/>
  <c r="G26"/>
  <c r="F26"/>
  <c r="J26" s="1"/>
  <c r="D26"/>
  <c r="D25" s="1"/>
  <c r="D24" s="1"/>
  <c r="D23" s="1"/>
  <c r="G25"/>
  <c r="G24" s="1"/>
  <c r="G23" s="1"/>
  <c r="F25"/>
  <c r="F24" s="1"/>
  <c r="E23"/>
  <c r="E15"/>
  <c r="E14"/>
  <c r="D14"/>
  <c r="E13"/>
  <c r="E12"/>
  <c r="D12"/>
  <c r="J11"/>
  <c r="B11"/>
  <c r="J10"/>
  <c r="B10"/>
  <c r="J9"/>
  <c r="B9"/>
  <c r="A6"/>
  <c r="H5"/>
  <c r="G5"/>
  <c r="A5"/>
  <c r="N22" i="5" l="1"/>
  <c r="M24"/>
  <c r="F22"/>
  <c r="M22" s="1"/>
  <c r="M65"/>
  <c r="M25"/>
  <c r="M60"/>
  <c r="M80"/>
  <c r="M24" i="4"/>
  <c r="F22"/>
  <c r="M50"/>
  <c r="M25"/>
  <c r="I60"/>
  <c r="I59" s="1"/>
  <c r="M59" s="1"/>
  <c r="M80"/>
  <c r="D30" i="3"/>
  <c r="D28" s="1"/>
  <c r="N29" i="2"/>
  <c r="L31"/>
  <c r="L29" s="1"/>
  <c r="P29"/>
  <c r="D29"/>
  <c r="J24" i="1"/>
  <c r="F23"/>
  <c r="J23" s="1"/>
  <c r="J60"/>
  <c r="F59"/>
  <c r="J59" s="1"/>
  <c r="J65"/>
  <c r="J25"/>
  <c r="M22" i="4" l="1"/>
  <c r="I22"/>
  <c r="M60"/>
</calcChain>
</file>

<file path=xl/sharedStrings.xml><?xml version="1.0" encoding="utf-8"?>
<sst xmlns="http://schemas.openxmlformats.org/spreadsheetml/2006/main" count="1760" uniqueCount="155">
  <si>
    <t>Додаток 1
до Порядку складання бюджетної звітності розпорядниками та одержувачами бюджетних коштів, звітності фондами загальнообов’язкового державного соціального і пенсійного страхування (пункт 1 розділу ІІ)</t>
  </si>
  <si>
    <t>ЗВІТ</t>
  </si>
  <si>
    <t>коди</t>
  </si>
  <si>
    <t>Установа</t>
  </si>
  <si>
    <t>за ЄДРПОУ</t>
  </si>
  <si>
    <t>Територія</t>
  </si>
  <si>
    <t>за КОАТУУ</t>
  </si>
  <si>
    <t>Організаційно-правова форма господарювання</t>
  </si>
  <si>
    <t>за КОПФГ</t>
  </si>
  <si>
    <r>
      <t>Код та назва відомчої класифікації видатків та кредитування державного бюджету</t>
    </r>
    <r>
      <rPr>
        <b/>
        <sz val="8"/>
        <color indexed="8"/>
        <rFont val="Times New Roman"/>
        <family val="1"/>
        <charset val="204"/>
      </rPr>
      <t xml:space="preserve"> </t>
    </r>
  </si>
  <si>
    <t>Код та назва програмної класифікації видатків та кредитування державного бюджету</t>
  </si>
  <si>
    <t>Код та назва типової відомчої класифікації видатків та кредитування місцевих бюджетів</t>
  </si>
  <si>
    <t>Код та назва програмної класифікації видатків та кредитування місцевих бюджетів (код та назва Типової програмної класифікації видатків та кредитування місцевих бюджетів / Тимчасової класифікації видатків та кредитування для бюджетів місцевого самоврядування, які не застосовують програмно-цільового методу)</t>
  </si>
  <si>
    <t>1011020</t>
  </si>
  <si>
    <r>
      <t xml:space="preserve">Періодичність: </t>
    </r>
    <r>
      <rPr>
        <u/>
        <sz val="8"/>
        <color indexed="8"/>
        <rFont val="Times New Roman"/>
        <family val="1"/>
        <charset val="204"/>
      </rPr>
      <t>квартальна</t>
    </r>
    <r>
      <rPr>
        <sz val="8"/>
        <color indexed="8"/>
        <rFont val="Times New Roman"/>
        <family val="1"/>
        <charset val="204"/>
      </rPr>
      <t>, річна</t>
    </r>
  </si>
  <si>
    <t>Одиниця виміру: грн, коп.</t>
  </si>
  <si>
    <t>Показники</t>
  </si>
  <si>
    <t>КЕКВ та/або ККК</t>
  </si>
  <si>
    <t>Код рядка</t>
  </si>
  <si>
    <t>Затверджено на звітний рік</t>
  </si>
  <si>
    <r>
      <t>Затверджено на звітний період (рік)</t>
    </r>
    <r>
      <rPr>
        <vertAlign val="superscript"/>
        <sz val="8"/>
        <color indexed="8"/>
        <rFont val="Times New Roman"/>
        <family val="1"/>
        <charset val="204"/>
      </rPr>
      <t>1</t>
    </r>
  </si>
  <si>
    <t>Залишок на початок звітного року</t>
  </si>
  <si>
    <t>Надійшло коштів за звітний період (рік)</t>
  </si>
  <si>
    <t>Касові за звітний період (рік)</t>
  </si>
  <si>
    <t>Фактичні за звітний період (рік)</t>
  </si>
  <si>
    <t>Залишок на кінець звітного періоду (року)</t>
  </si>
  <si>
    <r>
      <t xml:space="preserve">Видатки та надання кредитів - </t>
    </r>
    <r>
      <rPr>
        <sz val="8"/>
        <color indexed="8"/>
        <rFont val="Times New Roman"/>
        <family val="1"/>
        <charset val="204"/>
      </rPr>
      <t xml:space="preserve"> усього</t>
    </r>
  </si>
  <si>
    <t>Х</t>
  </si>
  <si>
    <t>010</t>
  </si>
  <si>
    <r>
      <t>у тому числі:</t>
    </r>
    <r>
      <rPr>
        <b/>
        <sz val="8"/>
        <color indexed="8"/>
        <rFont val="Times New Roman"/>
        <family val="1"/>
        <charset val="204"/>
      </rPr>
      <t xml:space="preserve">
Поточні видатки</t>
    </r>
  </si>
  <si>
    <t>020</t>
  </si>
  <si>
    <t>Оплата праці і нарахування на заробітну плату</t>
  </si>
  <si>
    <t>030</t>
  </si>
  <si>
    <t xml:space="preserve">Оплата праці </t>
  </si>
  <si>
    <t>040</t>
  </si>
  <si>
    <t xml:space="preserve">  Заробітна плата</t>
  </si>
  <si>
    <t>050</t>
  </si>
  <si>
    <t xml:space="preserve">  Грошове  забезпечення військовослужбовців</t>
  </si>
  <si>
    <t>060</t>
  </si>
  <si>
    <t>Нарахування на оплату праці</t>
  </si>
  <si>
    <t>070</t>
  </si>
  <si>
    <t>Використання товарів і послуг</t>
  </si>
  <si>
    <t>080</t>
  </si>
  <si>
    <t>Предмети, матеріали, обладнання та інвентар</t>
  </si>
  <si>
    <t>090</t>
  </si>
  <si>
    <t>Медикаменти та перев’язувальні матеріали</t>
  </si>
  <si>
    <t>Продукти харчування</t>
  </si>
  <si>
    <t>Оплата послуг (крім комунальних)</t>
  </si>
  <si>
    <t>Видатки на відрядження</t>
  </si>
  <si>
    <t>Видатки та заходи спеціального призначення</t>
  </si>
  <si>
    <t xml:space="preserve">Оплата комунальних послуг та енергоносіїв  </t>
  </si>
  <si>
    <t xml:space="preserve">  Оплата теплопостачання</t>
  </si>
  <si>
    <t xml:space="preserve">  Оплата водопостачання  та водовідведення</t>
  </si>
  <si>
    <t xml:space="preserve">  Оплата електроенергії</t>
  </si>
  <si>
    <t xml:space="preserve">  Оплата природного газу</t>
  </si>
  <si>
    <t xml:space="preserve">  Оплата інших енергоносіїв</t>
  </si>
  <si>
    <t xml:space="preserve">  Оплата енергосервісу</t>
  </si>
  <si>
    <t>Дослідження і розробки, окремі заходи по реалізації державних (регіональних) програм</t>
  </si>
  <si>
    <t xml:space="preserve">  Дослідження і розробки, окремі заходи розвитку по реалізації державних (регіональних) програм</t>
  </si>
  <si>
    <t xml:space="preserve">  Окремі заходи по реалізації державних (регіональних) програм, не віднесені до заходів розвитку</t>
  </si>
  <si>
    <t xml:space="preserve">Обслуговування боргових зобов’язань </t>
  </si>
  <si>
    <t xml:space="preserve">Обслуговування внутрішніх боргових зобов’язань </t>
  </si>
  <si>
    <t xml:space="preserve">Обслуговування зовнішніх боргових зобов’язань </t>
  </si>
  <si>
    <t>Поточні трансферти</t>
  </si>
  <si>
    <t>Субсидії та поточні трансферти підприємствам (установам, організаціям)</t>
  </si>
  <si>
    <t>Поточні трансферти органам державного управління інших рівнів</t>
  </si>
  <si>
    <t>Поточні трансферти  урядам іноземних держав та міжнародним організаціям</t>
  </si>
  <si>
    <t>Соціальне забезпечення</t>
  </si>
  <si>
    <t>Виплата пенсій і допомоги</t>
  </si>
  <si>
    <t xml:space="preserve">Стипендії </t>
  </si>
  <si>
    <t>Інші виплати населенню</t>
  </si>
  <si>
    <t>Інші поточні видатки</t>
  </si>
  <si>
    <t>Капітальні видатки</t>
  </si>
  <si>
    <t>Придбання основного капіталу</t>
  </si>
  <si>
    <t>Придбання обладнання і предметів довгострокового користування</t>
  </si>
  <si>
    <t>Капітальне будівництво (придбання)</t>
  </si>
  <si>
    <t>Капітальне будівництво (придбання) житла</t>
  </si>
  <si>
    <t xml:space="preserve"> Капітальне  будівництво (придбання) інших об’єктів </t>
  </si>
  <si>
    <t>Капітальний ремонт</t>
  </si>
  <si>
    <t xml:space="preserve">  Капітальний ремонт житлового фонду (приміщень)</t>
  </si>
  <si>
    <t xml:space="preserve">  Капітальний ремонт інших об’єктів </t>
  </si>
  <si>
    <t xml:space="preserve">Реконструкція  та  реставрація </t>
  </si>
  <si>
    <r>
      <t xml:space="preserve">  </t>
    </r>
    <r>
      <rPr>
        <sz val="8"/>
        <color indexed="8"/>
        <rFont val="Times New Roman"/>
        <family val="1"/>
        <charset val="204"/>
      </rPr>
      <t>Реконструкція житлового фонду (приміщень)</t>
    </r>
  </si>
  <si>
    <r>
      <t xml:space="preserve">  </t>
    </r>
    <r>
      <rPr>
        <sz val="8"/>
        <color indexed="8"/>
        <rFont val="Times New Roman"/>
        <family val="1"/>
        <charset val="204"/>
      </rPr>
      <t>Реконструкція та реставрація  інших об’єктів</t>
    </r>
  </si>
  <si>
    <r>
      <t xml:space="preserve">  </t>
    </r>
    <r>
      <rPr>
        <sz val="8"/>
        <color indexed="8"/>
        <rFont val="Times New Roman"/>
        <family val="1"/>
        <charset val="204"/>
      </rPr>
      <t>Реставрація пам’яток культури, історії та архітектури</t>
    </r>
  </si>
  <si>
    <t>Створення державних запасів і резервів</t>
  </si>
  <si>
    <t>Придбання землі  та нематеріальних активів</t>
  </si>
  <si>
    <t>Капітальні трансферти</t>
  </si>
  <si>
    <t>Капітальні трансферти підприємствам (установам, організаціям)</t>
  </si>
  <si>
    <t>Капітальні трансферти органам державного управління інших рівнів</t>
  </si>
  <si>
    <t>Капітальні трансферти  урядам іноземних держав та міжнародним організаціям</t>
  </si>
  <si>
    <t>Капітальні трансферти населенню</t>
  </si>
  <si>
    <t>Внутрішнє кредитування</t>
  </si>
  <si>
    <t>Надання внутрішніх кредитів</t>
  </si>
  <si>
    <t xml:space="preserve">  Надання кредитів органам державного управління інших  рівнів</t>
  </si>
  <si>
    <t xml:space="preserve">  Надання кредитів підприємствам, установам, організаціям</t>
  </si>
  <si>
    <r>
      <t xml:space="preserve">  </t>
    </r>
    <r>
      <rPr>
        <sz val="8"/>
        <color indexed="8"/>
        <rFont val="Times New Roman"/>
        <family val="1"/>
        <charset val="204"/>
      </rPr>
      <t>Надання інших внутрішніх кредитів</t>
    </r>
  </si>
  <si>
    <t>Зовнішнє кредитування</t>
  </si>
  <si>
    <t>Надання зовнішніх кредитів</t>
  </si>
  <si>
    <t>Інші видатки</t>
  </si>
  <si>
    <t>X</t>
  </si>
  <si>
    <t>Нерозподілені видатки</t>
  </si>
  <si>
    <r>
      <t xml:space="preserve"> </t>
    </r>
    <r>
      <rPr>
        <vertAlign val="superscript"/>
        <sz val="8"/>
        <color indexed="8"/>
        <rFont val="Times New Roman"/>
        <family val="1"/>
        <charset val="204"/>
      </rPr>
      <t>1</t>
    </r>
    <r>
      <rPr>
        <sz val="8"/>
        <color indexed="8"/>
        <rFont val="Times New Roman"/>
        <family val="1"/>
        <charset val="204"/>
      </rPr>
      <t xml:space="preserve"> Заповнюється розпорядниками бюджетних коштів.</t>
    </r>
  </si>
  <si>
    <t>(підпис)</t>
  </si>
  <si>
    <t>(ініціали, прізвище)</t>
  </si>
  <si>
    <t>Додаток 2
до Порядку складання бюджетної звітності розпорядниками та одержувачами бюджетних коштів, звітності фондами загальнообов’язкового державного соціального і пенсійного страхування (пункт 1 розділу ІІ)</t>
  </si>
  <si>
    <r>
      <t xml:space="preserve">Періодичність: місячна, </t>
    </r>
    <r>
      <rPr>
        <u/>
        <sz val="8"/>
        <color indexed="8"/>
        <rFont val="Times New Roman"/>
        <family val="1"/>
        <charset val="204"/>
      </rPr>
      <t>квартальна</t>
    </r>
    <r>
      <rPr>
        <sz val="8"/>
        <color indexed="8"/>
        <rFont val="Times New Roman"/>
        <family val="1"/>
        <charset val="204"/>
      </rPr>
      <t>,</t>
    </r>
    <r>
      <rPr>
        <u/>
        <sz val="8"/>
        <color indexed="8"/>
        <rFont val="Times New Roman"/>
        <family val="1"/>
        <charset val="204"/>
      </rPr>
      <t xml:space="preserve"> </t>
    </r>
    <r>
      <rPr>
        <sz val="8"/>
        <color indexed="8"/>
        <rFont val="Times New Roman"/>
        <family val="1"/>
        <charset val="204"/>
      </rPr>
      <t>річна</t>
    </r>
    <r>
      <rPr>
        <u/>
        <sz val="8"/>
        <color indexed="8"/>
        <rFont val="Times New Roman"/>
        <family val="1"/>
        <charset val="204"/>
      </rPr>
      <t>.</t>
    </r>
  </si>
  <si>
    <t>КЕКВ</t>
  </si>
  <si>
    <t>Перераховано залишок</t>
  </si>
  <si>
    <t>Отримано залишок</t>
  </si>
  <si>
    <t xml:space="preserve">Нарахо-вано доходів за звітний період (рік) </t>
  </si>
  <si>
    <t>Надій-шло коштів за звітний період (рік)</t>
  </si>
  <si>
    <t>усього</t>
  </si>
  <si>
    <t>у тому числі на рахунках в установах банків</t>
  </si>
  <si>
    <t>у тому числі</t>
  </si>
  <si>
    <t>у т.ч. проведені за видатками загального фонду</t>
  </si>
  <si>
    <t>перерахо-вані з рахунків в установах банків</t>
  </si>
  <si>
    <t>спрямовано на погашення заборгованості загального фонду</t>
  </si>
  <si>
    <t>у тому числі на рахунках в устано-вах банків</t>
  </si>
  <si>
    <t>у тому числі перера-ховані з рахунків в установах банків</t>
  </si>
  <si>
    <r>
      <t xml:space="preserve">Надходження коштів – </t>
    </r>
    <r>
      <rPr>
        <sz val="8"/>
        <color indexed="8"/>
        <rFont val="Times New Roman"/>
        <family val="1"/>
        <charset val="204"/>
      </rPr>
      <t>усього</t>
    </r>
  </si>
  <si>
    <t>За послуги, що надаються бюджетними установами згідно з їх основною діяльністю</t>
  </si>
  <si>
    <t>Від додаткової (господарської) діяльності</t>
  </si>
  <si>
    <t>Від оренди майна бюджетних установ</t>
  </si>
  <si>
    <t>Від реалізації в установленому поряду майна (крім нерухомого майна)</t>
  </si>
  <si>
    <t>Фінансування</t>
  </si>
  <si>
    <r>
      <t xml:space="preserve">Видатки - </t>
    </r>
    <r>
      <rPr>
        <sz val="8"/>
        <color indexed="8"/>
        <rFont val="Times New Roman"/>
        <family val="1"/>
        <charset val="204"/>
      </rPr>
      <t xml:space="preserve"> усього</t>
    </r>
  </si>
  <si>
    <t>у тому числі:</t>
  </si>
  <si>
    <t>Поточні видатки</t>
  </si>
  <si>
    <t>Капітальні трансферти до бюджету розвитку</t>
  </si>
  <si>
    <t>-</t>
  </si>
  <si>
    <t>Повернення внутрішніх кредитів</t>
  </si>
  <si>
    <t xml:space="preserve">   Повернення кредитів органами державного управління інших  рівнів</t>
  </si>
  <si>
    <t xml:space="preserve">    Повернення кредитів підприємствами, установами, організаціями</t>
  </si>
  <si>
    <t xml:space="preserve">   Повернення інших внутрішніх кредитів</t>
  </si>
  <si>
    <t>Повернення зовнішніх кредитів</t>
  </si>
  <si>
    <t>Додаток 3
до Порядку складання бюджетної звітності розпорядниками та одержувачами бюджетних коштів, звітності фондами загальнообов’язкового державного соціального і пенсійного страхування (пункт 1 розділу ІІ)</t>
  </si>
  <si>
    <t>про надходження і використання коштів, отриманих за іншими джерелами власних надходжень</t>
  </si>
  <si>
    <r>
      <t xml:space="preserve">Періодичність: місячна, </t>
    </r>
    <r>
      <rPr>
        <u/>
        <sz val="8"/>
        <color indexed="8"/>
        <rFont val="Times New Roman"/>
        <family val="1"/>
        <charset val="204"/>
      </rPr>
      <t>квартальна</t>
    </r>
    <r>
      <rPr>
        <sz val="8"/>
        <color indexed="8"/>
        <rFont val="Times New Roman"/>
        <family val="1"/>
        <charset val="204"/>
      </rPr>
      <t>, річна.</t>
    </r>
  </si>
  <si>
    <t xml:space="preserve">Затверджено
на звітний рік
</t>
  </si>
  <si>
    <t>Нараховано доходів за звітний період (рік)</t>
  </si>
  <si>
    <t>у тому числі перераховані з рахунків в установах банків</t>
  </si>
  <si>
    <t>Від отриманих благодійних внесків, грантів та дарунків</t>
  </si>
  <si>
    <t>Від підприємств, організацій, фізичних осіб та від інших бюджетних установ для виконання цільових заходів, у тому числі заходів з відчуження для суспільних потреб земельних ділянок та розміщення на них інших об’єктів нерухомого майна, що перебувають у приватній власності фізичних або юридичних осіб</t>
  </si>
  <si>
    <t>Вищих та професійно-технічних навчальних закладів від розміщення на депозитах тимчасово вільних бюджетних коштів, отриманих за надання платних послуг, якщо таким закладам законом надано відповідне право; державних і комунальних вищих навчальних закладів, державних наукових установ, державних і комунальних закладів культури як відсотків, нарахованих на залишок коштів на поточних рахунках, відкритих у банках державного сектору для розміщення власних надходжень, отриманих як плата за послуги, що надаються ними згідно з основною діяльністю, благодійні внески та гранти</t>
  </si>
  <si>
    <t>Від реалізації майнових прав на фільми, вихідні матеріали фільмів та фільмокопій, створені за бюджетні кошти за державним замовленням або на умовах фінансової підтримки</t>
  </si>
  <si>
    <r>
      <t>Видатки та надання кредитів</t>
    </r>
    <r>
      <rPr>
        <sz val="8"/>
        <color indexed="8"/>
        <rFont val="Times New Roman"/>
        <family val="1"/>
        <charset val="204"/>
      </rPr>
      <t xml:space="preserve">- </t>
    </r>
    <r>
      <rPr>
        <b/>
        <sz val="8"/>
        <color indexed="8"/>
        <rFont val="Times New Roman"/>
        <family val="1"/>
        <charset val="204"/>
      </rPr>
      <t>усього</t>
    </r>
  </si>
  <si>
    <t>100</t>
  </si>
  <si>
    <t xml:space="preserve">  Оплата енргосервісу</t>
  </si>
  <si>
    <t>Додаток 4
до Порядку складання бюджетної звітності розпорядниками та одержувачами бюджетних коштів, звітності фондами загальнообов’язкового державного соціального і пенсійного страхування (пункт 1 розділу ІІ)</t>
  </si>
  <si>
    <r>
      <t xml:space="preserve">Періодичність: місячна, </t>
    </r>
    <r>
      <rPr>
        <u/>
        <sz val="8"/>
        <color indexed="8"/>
        <rFont val="Times New Roman"/>
        <family val="1"/>
        <charset val="204"/>
      </rPr>
      <t>квартальна</t>
    </r>
    <r>
      <rPr>
        <sz val="8"/>
        <color indexed="8"/>
        <rFont val="Times New Roman"/>
        <family val="1"/>
        <charset val="204"/>
      </rPr>
      <t>, річна</t>
    </r>
  </si>
  <si>
    <t>Затверджено
на звітний рік</t>
  </si>
  <si>
    <t>Перера-ховано залишок</t>
  </si>
  <si>
    <r>
      <t>1</t>
    </r>
    <r>
      <rPr>
        <sz val="8"/>
        <color indexed="8"/>
        <rFont val="Times New Roman"/>
        <family val="1"/>
        <charset val="204"/>
      </rPr>
      <t xml:space="preserve"> Заповнюється розпорядниками бюджетних коштів.</t>
    </r>
  </si>
  <si>
    <t>1016330</t>
  </si>
</sst>
</file>

<file path=xl/styles.xml><?xml version="1.0" encoding="utf-8"?>
<styleSheet xmlns="http://schemas.openxmlformats.org/spreadsheetml/2006/main">
  <numFmts count="1">
    <numFmt numFmtId="164" formatCode="#,##0.00;\-#,##0.00;#,&quot;-&quot;"/>
  </numFmts>
  <fonts count="24">
    <font>
      <sz val="11"/>
      <color theme="1"/>
      <name val="Calibri"/>
      <family val="2"/>
      <charset val="204"/>
      <scheme val="minor"/>
    </font>
    <font>
      <sz val="11"/>
      <color theme="1"/>
      <name val="Calibri"/>
      <family val="2"/>
      <charset val="204"/>
      <scheme val="minor"/>
    </font>
    <font>
      <sz val="11"/>
      <color indexed="8"/>
      <name val="Times New Roman"/>
      <family val="1"/>
      <charset val="204"/>
    </font>
    <font>
      <sz val="7"/>
      <color indexed="8"/>
      <name val="Times New Roman"/>
      <family val="1"/>
      <charset val="204"/>
    </font>
    <font>
      <b/>
      <sz val="11"/>
      <color indexed="8"/>
      <name val="Times New Roman"/>
      <family val="1"/>
      <charset val="204"/>
    </font>
    <font>
      <sz val="8"/>
      <color indexed="8"/>
      <name val="Times New Roman"/>
      <family val="1"/>
      <charset val="204"/>
    </font>
    <font>
      <sz val="9"/>
      <color indexed="8"/>
      <name val="Times New Roman"/>
      <family val="1"/>
      <charset val="204"/>
    </font>
    <font>
      <b/>
      <sz val="8"/>
      <color indexed="8"/>
      <name val="Times New Roman"/>
      <family val="1"/>
      <charset val="204"/>
    </font>
    <font>
      <b/>
      <i/>
      <sz val="8"/>
      <color indexed="8"/>
      <name val="Times New Roman"/>
      <family val="1"/>
      <charset val="204"/>
    </font>
    <font>
      <b/>
      <i/>
      <sz val="7"/>
      <color indexed="8"/>
      <name val="Times New Roman"/>
      <family val="1"/>
      <charset val="204"/>
    </font>
    <font>
      <b/>
      <sz val="9"/>
      <color indexed="8"/>
      <name val="Times New Roman"/>
      <family val="1"/>
      <charset val="204"/>
    </font>
    <font>
      <u/>
      <sz val="8"/>
      <color indexed="8"/>
      <name val="Times New Roman"/>
      <family val="1"/>
      <charset val="204"/>
    </font>
    <font>
      <vertAlign val="superscript"/>
      <sz val="8"/>
      <color indexed="8"/>
      <name val="Times New Roman"/>
      <family val="1"/>
      <charset val="204"/>
    </font>
    <font>
      <i/>
      <sz val="8"/>
      <color indexed="8"/>
      <name val="Times New Roman"/>
      <family val="1"/>
      <charset val="204"/>
    </font>
    <font>
      <i/>
      <sz val="8"/>
      <name val="Times New Roman"/>
      <family val="1"/>
      <charset val="204"/>
    </font>
    <font>
      <b/>
      <sz val="8"/>
      <name val="Times New Roman"/>
      <family val="1"/>
      <charset val="204"/>
    </font>
    <font>
      <i/>
      <sz val="10"/>
      <color indexed="8"/>
      <name val="Times New Roman"/>
      <family val="1"/>
      <charset val="204"/>
    </font>
    <font>
      <sz val="10"/>
      <color indexed="8"/>
      <name val="Times New Roman"/>
      <family val="1"/>
      <charset val="204"/>
    </font>
    <font>
      <b/>
      <sz val="10"/>
      <color indexed="8"/>
      <name val="Times New Roman"/>
      <family val="1"/>
      <charset val="204"/>
    </font>
    <font>
      <b/>
      <sz val="7"/>
      <color indexed="8"/>
      <name val="Times New Roman"/>
      <family val="1"/>
      <charset val="204"/>
    </font>
    <font>
      <sz val="10"/>
      <name val="Arial Cyr"/>
      <charset val="204"/>
    </font>
    <font>
      <i/>
      <sz val="7"/>
      <color indexed="8"/>
      <name val="Times New Roman"/>
      <family val="1"/>
      <charset val="204"/>
    </font>
    <font>
      <sz val="6"/>
      <color indexed="8"/>
      <name val="Times New Roman"/>
      <family val="1"/>
      <charset val="204"/>
    </font>
    <font>
      <sz val="8"/>
      <color indexed="8"/>
      <name val="Calibri"/>
      <family val="2"/>
      <charset val="204"/>
    </font>
  </fonts>
  <fills count="6">
    <fill>
      <patternFill patternType="none"/>
    </fill>
    <fill>
      <patternFill patternType="gray125"/>
    </fill>
    <fill>
      <patternFill patternType="solid">
        <fgColor rgb="FFFFFFCC"/>
      </patternFill>
    </fill>
    <fill>
      <patternFill patternType="solid">
        <fgColor indexed="9"/>
        <bgColor indexed="64"/>
      </patternFill>
    </fill>
    <fill>
      <patternFill patternType="solid">
        <fgColor indexed="26"/>
        <bgColor indexed="64"/>
      </patternFill>
    </fill>
    <fill>
      <patternFill patternType="solid">
        <fgColor theme="4" tint="0.79998168889431442"/>
        <bgColor indexed="64"/>
      </patternFill>
    </fill>
  </fills>
  <borders count="10">
    <border>
      <left/>
      <right/>
      <top/>
      <bottom/>
      <diagonal/>
    </border>
    <border>
      <left style="thin">
        <color rgb="FFB2B2B2"/>
      </left>
      <right style="thin">
        <color rgb="FFB2B2B2"/>
      </right>
      <top style="thin">
        <color rgb="FFB2B2B2"/>
      </top>
      <bottom style="thin">
        <color rgb="FFB2B2B2"/>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s>
  <cellStyleXfs count="4">
    <xf numFmtId="0" fontId="0" fillId="0" borderId="0"/>
    <xf numFmtId="0" fontId="1" fillId="0" borderId="0"/>
    <xf numFmtId="0" fontId="20" fillId="0" borderId="0"/>
    <xf numFmtId="0" fontId="1" fillId="2" borderId="1" applyNumberFormat="0" applyFont="0" applyAlignment="0" applyProtection="0"/>
  </cellStyleXfs>
  <cellXfs count="217">
    <xf numFmtId="0" fontId="0" fillId="0" borderId="0" xfId="0"/>
    <xf numFmtId="0" fontId="2" fillId="0" borderId="0" xfId="0" applyFont="1"/>
    <xf numFmtId="0" fontId="3" fillId="0" borderId="0" xfId="0" applyFont="1" applyAlignment="1">
      <alignment horizontal="left" vertical="top" wrapText="1"/>
    </xf>
    <xf numFmtId="0" fontId="3" fillId="0" borderId="0" xfId="0" applyFont="1" applyAlignment="1">
      <alignment vertical="top" wrapText="1"/>
    </xf>
    <xf numFmtId="0" fontId="4" fillId="0" borderId="0" xfId="0" applyFont="1" applyAlignment="1">
      <alignment horizontal="center"/>
    </xf>
    <xf numFmtId="0" fontId="4" fillId="0" borderId="0" xfId="0" applyFont="1" applyAlignment="1"/>
    <xf numFmtId="0" fontId="4" fillId="0" borderId="0" xfId="0" applyFont="1" applyAlignment="1">
      <alignment horizontal="right"/>
    </xf>
    <xf numFmtId="0" fontId="4" fillId="0" borderId="2" xfId="0" applyFont="1" applyBorder="1" applyAlignment="1"/>
    <xf numFmtId="0" fontId="5" fillId="0" borderId="0" xfId="0" applyFont="1"/>
    <xf numFmtId="0" fontId="5" fillId="0" borderId="0" xfId="0" applyFont="1" applyAlignment="1">
      <alignment horizontal="center"/>
    </xf>
    <xf numFmtId="0" fontId="6" fillId="0" borderId="0" xfId="0" applyFont="1" applyBorder="1" applyAlignment="1">
      <alignment horizontal="center" vertical="center" wrapText="1"/>
    </xf>
    <xf numFmtId="0" fontId="7" fillId="0" borderId="0" xfId="0" applyFont="1" applyAlignment="1">
      <alignment wrapText="1"/>
    </xf>
    <xf numFmtId="0" fontId="8" fillId="0" borderId="2" xfId="0" applyFont="1" applyBorder="1" applyAlignment="1">
      <alignment horizontal="center" wrapText="1"/>
    </xf>
    <xf numFmtId="0" fontId="5" fillId="0" borderId="0" xfId="0" applyFont="1" applyAlignment="1"/>
    <xf numFmtId="0" fontId="6" fillId="0" borderId="3" xfId="0" applyFont="1" applyBorder="1" applyAlignment="1">
      <alignment horizontal="center" wrapText="1"/>
    </xf>
    <xf numFmtId="0" fontId="7" fillId="0" borderId="0" xfId="0" applyFont="1" applyBorder="1" applyAlignment="1">
      <alignment vertical="top" wrapText="1"/>
    </xf>
    <xf numFmtId="0" fontId="7" fillId="0" borderId="0" xfId="0" applyFont="1" applyAlignment="1">
      <alignment vertical="top" wrapText="1"/>
    </xf>
    <xf numFmtId="0" fontId="7" fillId="0" borderId="0" xfId="0" applyFont="1" applyAlignment="1">
      <alignment horizontal="left" vertical="top" wrapText="1"/>
    </xf>
    <xf numFmtId="0" fontId="8" fillId="0" borderId="4" xfId="0" applyFont="1" applyBorder="1" applyAlignment="1">
      <alignment horizontal="center" vertical="top" wrapText="1"/>
    </xf>
    <xf numFmtId="0" fontId="6" fillId="0" borderId="3" xfId="0" applyFont="1" applyBorder="1" applyAlignment="1">
      <alignment horizontal="center" vertical="center" wrapText="1"/>
    </xf>
    <xf numFmtId="0" fontId="7" fillId="0" borderId="0" xfId="0" applyFont="1"/>
    <xf numFmtId="0" fontId="8" fillId="0" borderId="4" xfId="0" applyFont="1" applyBorder="1" applyAlignment="1">
      <alignment horizontal="center" wrapText="1"/>
    </xf>
    <xf numFmtId="0" fontId="7" fillId="0" borderId="0" xfId="0" applyFont="1" applyAlignment="1">
      <alignment horizontal="left" wrapText="1"/>
    </xf>
    <xf numFmtId="49" fontId="7" fillId="3" borderId="2" xfId="0" applyNumberFormat="1" applyFont="1" applyFill="1" applyBorder="1" applyAlignment="1" applyProtection="1">
      <alignment horizontal="center" wrapText="1"/>
    </xf>
    <xf numFmtId="0" fontId="9" fillId="0" borderId="4" xfId="0" applyFont="1" applyBorder="1" applyAlignment="1">
      <alignment wrapText="1"/>
    </xf>
    <xf numFmtId="0" fontId="10" fillId="0" borderId="0" xfId="0" applyFont="1" applyBorder="1" applyAlignment="1">
      <alignment vertical="top" wrapText="1"/>
    </xf>
    <xf numFmtId="49" fontId="7" fillId="4" borderId="2" xfId="0" applyNumberFormat="1" applyFont="1" applyFill="1" applyBorder="1" applyAlignment="1" applyProtection="1">
      <alignment wrapText="1"/>
      <protection locked="0"/>
    </xf>
    <xf numFmtId="0" fontId="9" fillId="0" borderId="2" xfId="0" applyFont="1" applyBorder="1" applyAlignment="1">
      <alignment horizontal="center"/>
    </xf>
    <xf numFmtId="1" fontId="7" fillId="3" borderId="2" xfId="0" applyNumberFormat="1" applyFont="1" applyFill="1" applyBorder="1" applyAlignment="1" applyProtection="1">
      <alignment horizontal="center" wrapText="1"/>
    </xf>
    <xf numFmtId="0" fontId="9" fillId="0" borderId="2" xfId="0" applyFont="1" applyBorder="1" applyAlignment="1">
      <alignment horizontal="left" wrapText="1"/>
    </xf>
    <xf numFmtId="49" fontId="7" fillId="4" borderId="2" xfId="0" applyNumberFormat="1" applyFont="1" applyFill="1" applyBorder="1" applyAlignment="1" applyProtection="1">
      <alignment horizontal="center" wrapText="1"/>
      <protection locked="0"/>
    </xf>
    <xf numFmtId="0" fontId="9" fillId="0" borderId="4" xfId="0" applyFont="1" applyBorder="1" applyAlignment="1">
      <alignment horizontal="left" wrapText="1"/>
    </xf>
    <xf numFmtId="0" fontId="5" fillId="0" borderId="0" xfId="0" applyFont="1" applyAlignment="1">
      <alignment horizontal="justify" vertical="top" wrapText="1"/>
    </xf>
    <xf numFmtId="0" fontId="7" fillId="0" borderId="0" xfId="0" applyFont="1" applyBorder="1" applyAlignment="1">
      <alignment horizontal="left" vertical="top" wrapText="1"/>
    </xf>
    <xf numFmtId="0" fontId="5" fillId="0" borderId="3" xfId="0" applyFont="1" applyBorder="1" applyAlignment="1">
      <alignment horizontal="center" vertical="center" wrapText="1"/>
    </xf>
    <xf numFmtId="0" fontId="5" fillId="0" borderId="3" xfId="0" applyFont="1" applyBorder="1" applyAlignment="1">
      <alignment horizontal="center" vertical="top" wrapText="1"/>
    </xf>
    <xf numFmtId="0" fontId="3" fillId="0" borderId="3" xfId="0" applyFont="1" applyBorder="1" applyAlignment="1">
      <alignment horizontal="center" vertical="top" wrapText="1"/>
    </xf>
    <xf numFmtId="0" fontId="7" fillId="0" borderId="3" xfId="0" applyFont="1" applyBorder="1" applyAlignment="1">
      <alignment horizontal="center" vertical="top" wrapText="1"/>
    </xf>
    <xf numFmtId="0" fontId="7" fillId="0" borderId="3" xfId="0" applyFont="1" applyBorder="1" applyAlignment="1">
      <alignment horizontal="center" vertical="center" wrapText="1"/>
    </xf>
    <xf numFmtId="49" fontId="7" fillId="0" borderId="3" xfId="0" applyNumberFormat="1" applyFont="1" applyBorder="1" applyAlignment="1">
      <alignment horizontal="center" vertical="center" wrapText="1"/>
    </xf>
    <xf numFmtId="164" fontId="7" fillId="0" borderId="3" xfId="0" applyNumberFormat="1" applyFont="1" applyBorder="1" applyAlignment="1" applyProtection="1">
      <alignment horizontal="right" vertical="center" wrapText="1"/>
    </xf>
    <xf numFmtId="0" fontId="5" fillId="0" borderId="3" xfId="0" applyFont="1" applyBorder="1" applyAlignment="1">
      <alignment horizontal="center" vertical="center" wrapText="1"/>
    </xf>
    <xf numFmtId="0" fontId="7" fillId="0" borderId="3" xfId="0" applyFont="1" applyBorder="1" applyAlignment="1">
      <alignment vertical="center" wrapText="1"/>
    </xf>
    <xf numFmtId="0" fontId="13" fillId="0" borderId="3" xfId="0" applyFont="1" applyBorder="1" applyAlignment="1">
      <alignment vertical="center" wrapText="1"/>
    </xf>
    <xf numFmtId="0" fontId="13" fillId="0" borderId="3" xfId="0" applyFont="1" applyBorder="1" applyAlignment="1">
      <alignment horizontal="center" vertical="center" wrapText="1"/>
    </xf>
    <xf numFmtId="49" fontId="13" fillId="0" borderId="3" xfId="0" applyNumberFormat="1" applyFont="1" applyBorder="1" applyAlignment="1">
      <alignment horizontal="center" vertical="center" wrapText="1"/>
    </xf>
    <xf numFmtId="164" fontId="13" fillId="3" borderId="3" xfId="0" applyNumberFormat="1" applyFont="1" applyFill="1" applyBorder="1" applyAlignment="1" applyProtection="1">
      <alignment horizontal="right" vertical="center" wrapText="1"/>
    </xf>
    <xf numFmtId="164" fontId="13" fillId="3" borderId="3" xfId="0" applyNumberFormat="1" applyFont="1" applyFill="1" applyBorder="1" applyAlignment="1" applyProtection="1">
      <alignment horizontal="right" vertical="center" wrapText="1"/>
      <protection locked="0"/>
    </xf>
    <xf numFmtId="164" fontId="13" fillId="0" borderId="3" xfId="0" applyNumberFormat="1" applyFont="1" applyBorder="1" applyAlignment="1" applyProtection="1">
      <alignment horizontal="right" vertical="center" wrapText="1"/>
    </xf>
    <xf numFmtId="0" fontId="5" fillId="0" borderId="3" xfId="0" applyFont="1" applyBorder="1" applyAlignment="1">
      <alignment vertical="center" wrapText="1"/>
    </xf>
    <xf numFmtId="49" fontId="5" fillId="0" borderId="3" xfId="0" applyNumberFormat="1" applyFont="1" applyBorder="1" applyAlignment="1">
      <alignment horizontal="center" vertical="center" wrapText="1"/>
    </xf>
    <xf numFmtId="164" fontId="5" fillId="3" borderId="3" xfId="0" applyNumberFormat="1" applyFont="1" applyFill="1" applyBorder="1" applyAlignment="1" applyProtection="1">
      <alignment horizontal="right" vertical="center" wrapText="1"/>
      <protection locked="0"/>
    </xf>
    <xf numFmtId="164" fontId="5" fillId="3" borderId="3" xfId="0" applyNumberFormat="1" applyFont="1" applyFill="1" applyBorder="1" applyAlignment="1" applyProtection="1">
      <alignment horizontal="right" vertical="center" wrapText="1"/>
    </xf>
    <xf numFmtId="164" fontId="5" fillId="0" borderId="3" xfId="0" applyNumberFormat="1" applyFont="1" applyBorder="1" applyAlignment="1" applyProtection="1">
      <alignment horizontal="right" vertical="center" wrapText="1"/>
    </xf>
    <xf numFmtId="0" fontId="13" fillId="0" borderId="3" xfId="0" applyFont="1" applyBorder="1" applyAlignment="1">
      <alignment horizontal="justify" vertical="center" wrapText="1"/>
    </xf>
    <xf numFmtId="0" fontId="7" fillId="0" borderId="3" xfId="0" applyFont="1" applyBorder="1" applyAlignment="1">
      <alignment horizontal="justify" vertical="center" wrapText="1"/>
    </xf>
    <xf numFmtId="164" fontId="7" fillId="3" borderId="3" xfId="0" applyNumberFormat="1" applyFont="1" applyFill="1" applyBorder="1" applyAlignment="1" applyProtection="1">
      <alignment horizontal="right" vertical="center" wrapText="1"/>
    </xf>
    <xf numFmtId="0" fontId="3" fillId="0" borderId="3" xfId="0" applyFont="1" applyBorder="1" applyAlignment="1">
      <alignment horizontal="justify" vertical="center" wrapText="1"/>
    </xf>
    <xf numFmtId="0" fontId="3" fillId="0" borderId="3" xfId="0" applyFont="1" applyBorder="1" applyAlignment="1">
      <alignment vertical="center" wrapText="1"/>
    </xf>
    <xf numFmtId="0" fontId="14" fillId="0" borderId="3" xfId="0" applyFont="1" applyBorder="1" applyAlignment="1">
      <alignment vertical="center" wrapText="1"/>
    </xf>
    <xf numFmtId="0" fontId="15" fillId="0" borderId="3" xfId="0" applyFont="1" applyBorder="1" applyAlignment="1">
      <alignment vertical="center" wrapText="1"/>
    </xf>
    <xf numFmtId="164" fontId="13" fillId="3" borderId="3" xfId="0" applyNumberFormat="1" applyFont="1" applyFill="1" applyBorder="1" applyAlignment="1" applyProtection="1">
      <alignment horizontal="right" vertical="center"/>
      <protection locked="0"/>
    </xf>
    <xf numFmtId="164" fontId="13" fillId="3" borderId="3" xfId="0" applyNumberFormat="1" applyFont="1" applyFill="1" applyBorder="1" applyAlignment="1" applyProtection="1">
      <alignment horizontal="right" vertical="center"/>
    </xf>
    <xf numFmtId="164" fontId="7" fillId="3" borderId="3" xfId="0" applyNumberFormat="1" applyFont="1" applyFill="1" applyBorder="1" applyAlignment="1" applyProtection="1">
      <alignment horizontal="right" vertical="center"/>
    </xf>
    <xf numFmtId="164" fontId="7" fillId="3" borderId="3" xfId="0" applyNumberFormat="1" applyFont="1" applyFill="1" applyBorder="1" applyAlignment="1" applyProtection="1">
      <alignment horizontal="right" vertical="center"/>
      <protection locked="0"/>
    </xf>
    <xf numFmtId="164" fontId="13" fillId="0" borderId="3" xfId="0" applyNumberFormat="1" applyFont="1" applyBorder="1" applyAlignment="1" applyProtection="1">
      <alignment horizontal="right" vertical="center"/>
    </xf>
    <xf numFmtId="164" fontId="5" fillId="3" borderId="3" xfId="0" applyNumberFormat="1" applyFont="1" applyFill="1" applyBorder="1" applyAlignment="1" applyProtection="1">
      <alignment horizontal="right" vertical="center"/>
      <protection locked="0"/>
    </xf>
    <xf numFmtId="164" fontId="5" fillId="3" borderId="3" xfId="0" applyNumberFormat="1" applyFont="1" applyFill="1" applyBorder="1" applyAlignment="1" applyProtection="1">
      <alignment horizontal="right" vertical="center"/>
    </xf>
    <xf numFmtId="164" fontId="8" fillId="0" borderId="3" xfId="0" applyNumberFormat="1" applyFont="1" applyBorder="1" applyAlignment="1" applyProtection="1">
      <alignment horizontal="right" vertical="center" wrapText="1"/>
    </xf>
    <xf numFmtId="0" fontId="6" fillId="0" borderId="3" xfId="0" applyFont="1" applyBorder="1" applyAlignment="1">
      <alignment vertical="center" wrapText="1"/>
    </xf>
    <xf numFmtId="164" fontId="8" fillId="3" borderId="3" xfId="0" applyNumberFormat="1" applyFont="1" applyFill="1" applyBorder="1" applyAlignment="1" applyProtection="1">
      <alignment horizontal="right" vertical="center"/>
      <protection locked="0"/>
    </xf>
    <xf numFmtId="164" fontId="8" fillId="3" borderId="3" xfId="0" applyNumberFormat="1" applyFont="1" applyFill="1" applyBorder="1" applyAlignment="1" applyProtection="1">
      <alignment horizontal="right" vertical="center"/>
    </xf>
    <xf numFmtId="0" fontId="16" fillId="0" borderId="3" xfId="0" applyFont="1" applyBorder="1" applyAlignment="1">
      <alignment vertical="center" wrapText="1"/>
    </xf>
    <xf numFmtId="164" fontId="5" fillId="0" borderId="3" xfId="0" applyNumberFormat="1" applyFont="1" applyBorder="1" applyAlignment="1" applyProtection="1">
      <alignment horizontal="right" vertical="center"/>
      <protection locked="0"/>
    </xf>
    <xf numFmtId="0" fontId="13" fillId="0" borderId="5" xfId="0" applyFont="1" applyBorder="1" applyAlignment="1">
      <alignment vertical="center" wrapText="1"/>
    </xf>
    <xf numFmtId="0" fontId="13" fillId="0" borderId="5" xfId="0" applyFont="1" applyBorder="1" applyAlignment="1">
      <alignment horizontal="right" vertical="center" wrapText="1"/>
    </xf>
    <xf numFmtId="2" fontId="8" fillId="3" borderId="6" xfId="0" applyNumberFormat="1" applyFont="1" applyFill="1" applyBorder="1" applyAlignment="1" applyProtection="1">
      <alignment horizontal="right" vertical="center"/>
    </xf>
    <xf numFmtId="2" fontId="8" fillId="3" borderId="5" xfId="0" applyNumberFormat="1" applyFont="1" applyFill="1" applyBorder="1" applyAlignment="1" applyProtection="1">
      <alignment horizontal="right" vertical="center"/>
    </xf>
    <xf numFmtId="2" fontId="7" fillId="0" borderId="5" xfId="0" applyNumberFormat="1" applyFont="1" applyBorder="1" applyAlignment="1">
      <alignment horizontal="right" vertical="center" wrapText="1"/>
    </xf>
    <xf numFmtId="0" fontId="5" fillId="0" borderId="3" xfId="0" applyFont="1" applyBorder="1" applyAlignment="1">
      <alignment horizontal="right" vertical="center" wrapText="1"/>
    </xf>
    <xf numFmtId="2" fontId="5" fillId="3" borderId="7" xfId="0" applyNumberFormat="1" applyFont="1" applyFill="1" applyBorder="1" applyAlignment="1" applyProtection="1">
      <alignment horizontal="right" vertical="center"/>
      <protection locked="0"/>
    </xf>
    <xf numFmtId="2" fontId="5" fillId="3" borderId="3" xfId="0" applyNumberFormat="1" applyFont="1" applyFill="1" applyBorder="1" applyAlignment="1" applyProtection="1">
      <alignment horizontal="right" vertical="center"/>
    </xf>
    <xf numFmtId="2" fontId="5" fillId="0" borderId="3" xfId="0" applyNumberFormat="1" applyFont="1" applyBorder="1" applyAlignment="1">
      <alignment horizontal="right" vertical="center" wrapText="1"/>
    </xf>
    <xf numFmtId="0" fontId="17" fillId="0" borderId="3" xfId="0" applyFont="1" applyBorder="1" applyAlignment="1">
      <alignment vertical="center" wrapText="1"/>
    </xf>
    <xf numFmtId="2" fontId="5" fillId="3" borderId="7" xfId="0" applyNumberFormat="1" applyFont="1" applyFill="1" applyBorder="1" applyAlignment="1" applyProtection="1">
      <alignment horizontal="right" vertical="center"/>
    </xf>
    <xf numFmtId="0" fontId="13" fillId="0" borderId="3" xfId="0" applyFont="1" applyBorder="1" applyAlignment="1">
      <alignment horizontal="right" vertical="center" wrapText="1"/>
    </xf>
    <xf numFmtId="2" fontId="8" fillId="3" borderId="7" xfId="0" applyNumberFormat="1" applyFont="1" applyFill="1" applyBorder="1" applyAlignment="1" applyProtection="1">
      <alignment horizontal="right" vertical="center"/>
    </xf>
    <xf numFmtId="2" fontId="8" fillId="3" borderId="7" xfId="0" applyNumberFormat="1" applyFont="1" applyFill="1" applyBorder="1" applyAlignment="1" applyProtection="1">
      <alignment horizontal="right" vertical="center"/>
      <protection locked="0"/>
    </xf>
    <xf numFmtId="2" fontId="7" fillId="0" borderId="3" xfId="0" applyNumberFormat="1" applyFont="1" applyBorder="1" applyAlignment="1">
      <alignment horizontal="right" vertical="center" wrapText="1"/>
    </xf>
    <xf numFmtId="0" fontId="10" fillId="0" borderId="3" xfId="0" applyFont="1" applyBorder="1" applyAlignment="1">
      <alignment horizontal="center" vertical="center" wrapText="1"/>
    </xf>
    <xf numFmtId="0" fontId="7" fillId="0" borderId="3" xfId="0" applyFont="1" applyBorder="1" applyAlignment="1">
      <alignment horizontal="right" vertical="center" wrapText="1"/>
    </xf>
    <xf numFmtId="2" fontId="7" fillId="3" borderId="7" xfId="0" applyNumberFormat="1" applyFont="1" applyFill="1" applyBorder="1" applyAlignment="1" applyProtection="1">
      <alignment horizontal="right" vertical="center"/>
    </xf>
    <xf numFmtId="2" fontId="7" fillId="3" borderId="3" xfId="0" applyNumberFormat="1" applyFont="1" applyFill="1" applyBorder="1" applyAlignment="1" applyProtection="1">
      <alignment horizontal="right" vertical="center"/>
    </xf>
    <xf numFmtId="2" fontId="8" fillId="3" borderId="3" xfId="0" applyNumberFormat="1" applyFont="1" applyFill="1" applyBorder="1" applyAlignment="1" applyProtection="1">
      <alignment horizontal="right" vertical="center"/>
      <protection locked="0"/>
    </xf>
    <xf numFmtId="2" fontId="8" fillId="3" borderId="3" xfId="0" applyNumberFormat="1" applyFont="1" applyFill="1" applyBorder="1" applyAlignment="1" applyProtection="1">
      <alignment horizontal="right" vertical="center"/>
    </xf>
    <xf numFmtId="2" fontId="8" fillId="0" borderId="3" xfId="0" applyNumberFormat="1" applyFont="1" applyBorder="1" applyAlignment="1">
      <alignment horizontal="right" vertical="center" wrapText="1"/>
    </xf>
    <xf numFmtId="0" fontId="7" fillId="0" borderId="5" xfId="0" applyFont="1" applyBorder="1" applyAlignment="1">
      <alignment wrapText="1"/>
    </xf>
    <xf numFmtId="0" fontId="7" fillId="0" borderId="5" xfId="0" applyFont="1" applyBorder="1" applyAlignment="1">
      <alignment horizontal="right" vertical="center" wrapText="1"/>
    </xf>
    <xf numFmtId="2" fontId="7" fillId="3" borderId="3" xfId="0" applyNumberFormat="1" applyFont="1" applyFill="1" applyBorder="1" applyAlignment="1" applyProtection="1">
      <alignment horizontal="right" vertical="center"/>
      <protection locked="0"/>
    </xf>
    <xf numFmtId="2" fontId="5" fillId="0" borderId="3" xfId="0" applyNumberFormat="1" applyFont="1" applyBorder="1" applyAlignment="1" applyProtection="1">
      <alignment horizontal="right" vertical="center"/>
    </xf>
    <xf numFmtId="2" fontId="5" fillId="0" borderId="3" xfId="0" applyNumberFormat="1" applyFont="1" applyBorder="1" applyAlignment="1" applyProtection="1">
      <alignment horizontal="right" vertical="center" wrapText="1"/>
    </xf>
    <xf numFmtId="0" fontId="0" fillId="3" borderId="0" xfId="0" applyFill="1"/>
    <xf numFmtId="0" fontId="18" fillId="0" borderId="0" xfId="0" applyFont="1"/>
    <xf numFmtId="0" fontId="18" fillId="3" borderId="2" xfId="0" applyFont="1" applyFill="1" applyBorder="1" applyAlignment="1">
      <alignment horizontal="center"/>
    </xf>
    <xf numFmtId="0" fontId="2" fillId="0" borderId="2" xfId="0" applyFont="1" applyBorder="1" applyAlignment="1">
      <alignment horizontal="left"/>
    </xf>
    <xf numFmtId="0" fontId="19" fillId="0" borderId="8" xfId="0" applyFont="1" applyBorder="1" applyAlignment="1">
      <alignment horizontal="center" vertical="top"/>
    </xf>
    <xf numFmtId="2" fontId="3" fillId="0" borderId="0" xfId="0" applyNumberFormat="1" applyFont="1" applyFill="1" applyBorder="1" applyAlignment="1" applyProtection="1">
      <alignment horizontal="center" vertical="top"/>
      <protection locked="0"/>
    </xf>
    <xf numFmtId="0" fontId="18" fillId="0" borderId="2" xfId="0" applyFont="1" applyBorder="1" applyAlignment="1">
      <alignment horizontal="center"/>
    </xf>
    <xf numFmtId="0" fontId="2" fillId="0" borderId="0" xfId="0" applyFont="1" applyAlignment="1">
      <alignment horizontal="left"/>
    </xf>
    <xf numFmtId="0" fontId="2" fillId="0" borderId="0" xfId="0" applyFont="1" applyBorder="1" applyAlignment="1">
      <alignment horizontal="left"/>
    </xf>
    <xf numFmtId="0" fontId="0" fillId="0" borderId="0" xfId="0" applyAlignment="1"/>
    <xf numFmtId="0" fontId="4" fillId="0" borderId="0" xfId="0" applyFont="1" applyBorder="1" applyAlignment="1"/>
    <xf numFmtId="0" fontId="4" fillId="0" borderId="0" xfId="0" applyFont="1" applyAlignment="1">
      <alignment wrapText="1"/>
    </xf>
    <xf numFmtId="0" fontId="4" fillId="0" borderId="0" xfId="0" applyFont="1" applyBorder="1" applyAlignment="1">
      <alignment wrapText="1"/>
    </xf>
    <xf numFmtId="0" fontId="5" fillId="0" borderId="2" xfId="0" applyFont="1" applyBorder="1" applyAlignment="1">
      <alignment horizontal="center"/>
    </xf>
    <xf numFmtId="0" fontId="7" fillId="0" borderId="0" xfId="0" applyFont="1" applyAlignment="1">
      <alignment horizontal="left" wrapText="1"/>
    </xf>
    <xf numFmtId="0" fontId="5" fillId="0" borderId="0" xfId="0" applyFont="1" applyAlignment="1">
      <alignment horizontal="left"/>
    </xf>
    <xf numFmtId="0" fontId="8" fillId="0" borderId="2" xfId="0" applyFont="1" applyBorder="1" applyAlignment="1">
      <alignment wrapText="1"/>
    </xf>
    <xf numFmtId="0" fontId="6" fillId="0" borderId="3" xfId="0" applyFont="1" applyBorder="1" applyAlignment="1">
      <alignment horizontal="center" wrapText="1"/>
    </xf>
    <xf numFmtId="0" fontId="8" fillId="0" borderId="4" xfId="0" applyFont="1" applyBorder="1" applyAlignment="1">
      <alignment vertical="top" wrapText="1"/>
    </xf>
    <xf numFmtId="0" fontId="6" fillId="0" borderId="3" xfId="0" applyFont="1" applyBorder="1" applyAlignment="1">
      <alignment horizontal="center" vertical="center" wrapText="1"/>
    </xf>
    <xf numFmtId="0" fontId="5" fillId="0" borderId="2" xfId="0" applyFont="1" applyBorder="1" applyAlignment="1">
      <alignment horizontal="left"/>
    </xf>
    <xf numFmtId="1" fontId="7" fillId="3" borderId="4" xfId="0" applyNumberFormat="1" applyFont="1" applyFill="1" applyBorder="1" applyAlignment="1" applyProtection="1">
      <alignment horizontal="center" vertical="top" wrapText="1"/>
    </xf>
    <xf numFmtId="0" fontId="21" fillId="0" borderId="0" xfId="0" applyFont="1"/>
    <xf numFmtId="0" fontId="13" fillId="0" borderId="0" xfId="0" applyFont="1"/>
    <xf numFmtId="49" fontId="7" fillId="5" borderId="4" xfId="0" applyNumberFormat="1" applyFont="1" applyFill="1" applyBorder="1" applyAlignment="1" applyProtection="1">
      <alignment horizontal="center" wrapText="1"/>
      <protection locked="0"/>
    </xf>
    <xf numFmtId="1" fontId="7" fillId="3" borderId="4" xfId="0" applyNumberFormat="1" applyFont="1" applyFill="1" applyBorder="1" applyAlignment="1" applyProtection="1">
      <alignment horizontal="center" wrapText="1"/>
    </xf>
    <xf numFmtId="0" fontId="5" fillId="0" borderId="0" xfId="0" applyFont="1" applyAlignment="1" applyProtection="1">
      <alignment horizontal="justify" vertical="top" wrapText="1"/>
      <protection locked="0"/>
    </xf>
    <xf numFmtId="0" fontId="3" fillId="0" borderId="3" xfId="0" applyFont="1" applyBorder="1" applyAlignment="1">
      <alignment horizontal="center" vertical="center" wrapText="1"/>
    </xf>
    <xf numFmtId="0" fontId="22" fillId="0" borderId="3" xfId="0" applyFont="1" applyBorder="1" applyAlignment="1">
      <alignment horizontal="center" vertical="center" wrapText="1"/>
    </xf>
    <xf numFmtId="0" fontId="22" fillId="0" borderId="3" xfId="0" applyFont="1" applyBorder="1" applyAlignment="1">
      <alignment horizontal="center" vertical="center" wrapText="1"/>
    </xf>
    <xf numFmtId="0" fontId="23" fillId="0" borderId="0" xfId="0" applyFont="1"/>
    <xf numFmtId="164" fontId="7" fillId="0" borderId="3" xfId="0" applyNumberFormat="1" applyFont="1" applyBorder="1" applyAlignment="1" applyProtection="1">
      <alignment horizontal="right" vertical="center" wrapText="1"/>
      <protection locked="0"/>
    </xf>
    <xf numFmtId="164" fontId="5" fillId="0" borderId="3" xfId="0" applyNumberFormat="1" applyFont="1" applyBorder="1" applyAlignment="1" applyProtection="1">
      <alignment horizontal="center" vertical="center" wrapText="1"/>
    </xf>
    <xf numFmtId="0" fontId="5" fillId="0" borderId="3" xfId="0" applyFont="1" applyBorder="1" applyAlignment="1">
      <alignment vertical="top" wrapText="1"/>
    </xf>
    <xf numFmtId="0" fontId="5" fillId="0" borderId="3" xfId="0" applyFont="1" applyBorder="1" applyAlignment="1">
      <alignment horizontal="justify" vertical="top" wrapText="1"/>
    </xf>
    <xf numFmtId="0" fontId="3" fillId="0" borderId="3" xfId="0" applyFont="1" applyBorder="1" applyAlignment="1">
      <alignment vertical="top" wrapText="1"/>
    </xf>
    <xf numFmtId="0" fontId="5" fillId="0" borderId="3" xfId="0" applyFont="1" applyBorder="1" applyAlignment="1">
      <alignment horizontal="center" vertical="top" wrapText="1"/>
    </xf>
    <xf numFmtId="164" fontId="5" fillId="0" borderId="3" xfId="0" applyNumberFormat="1" applyFont="1" applyBorder="1" applyAlignment="1" applyProtection="1">
      <alignment horizontal="right" vertical="center" wrapText="1"/>
      <protection locked="0"/>
    </xf>
    <xf numFmtId="164" fontId="5" fillId="0" borderId="3" xfId="0" applyNumberFormat="1" applyFont="1" applyBorder="1" applyAlignment="1" applyProtection="1">
      <alignment horizontal="right"/>
      <protection locked="0"/>
    </xf>
    <xf numFmtId="164" fontId="13" fillId="0" borderId="3" xfId="0" applyNumberFormat="1" applyFont="1" applyBorder="1" applyAlignment="1" applyProtection="1">
      <alignment horizontal="right" vertical="center" wrapText="1"/>
      <protection locked="0"/>
    </xf>
    <xf numFmtId="0" fontId="5" fillId="0" borderId="3" xfId="0" applyFont="1" applyBorder="1" applyAlignment="1">
      <alignment horizontal="justify" vertical="center" wrapText="1"/>
    </xf>
    <xf numFmtId="0" fontId="8" fillId="0" borderId="3" xfId="0" applyFont="1" applyBorder="1" applyAlignment="1">
      <alignment horizontal="center" vertical="center" wrapText="1"/>
    </xf>
    <xf numFmtId="164" fontId="8" fillId="0" borderId="3" xfId="0" applyNumberFormat="1" applyFont="1" applyBorder="1" applyAlignment="1" applyProtection="1">
      <alignment horizontal="right" vertical="center" wrapText="1"/>
      <protection locked="0"/>
    </xf>
    <xf numFmtId="164" fontId="8" fillId="0" borderId="3" xfId="0" applyNumberFormat="1" applyFont="1" applyBorder="1" applyAlignment="1" applyProtection="1">
      <alignment horizontal="right"/>
      <protection locked="0"/>
    </xf>
    <xf numFmtId="164" fontId="8" fillId="0" borderId="3" xfId="0" applyNumberFormat="1" applyFont="1" applyBorder="1" applyAlignment="1" applyProtection="1">
      <alignment horizontal="right" vertical="top" wrapText="1"/>
      <protection locked="0"/>
    </xf>
    <xf numFmtId="0" fontId="13" fillId="0" borderId="5" xfId="0" applyFont="1" applyBorder="1" applyAlignment="1">
      <alignment horizontal="center" vertical="center" wrapText="1"/>
    </xf>
    <xf numFmtId="2" fontId="13" fillId="0" borderId="5" xfId="0" applyNumberFormat="1" applyFont="1" applyBorder="1" applyAlignment="1" applyProtection="1">
      <alignment horizontal="right" vertical="center" wrapText="1"/>
      <protection locked="0"/>
    </xf>
    <xf numFmtId="2" fontId="5" fillId="0" borderId="5" xfId="0" applyNumberFormat="1" applyFont="1" applyBorder="1" applyAlignment="1">
      <alignment horizontal="center" vertical="center" wrapText="1"/>
    </xf>
    <xf numFmtId="2" fontId="13" fillId="0" borderId="3" xfId="0" applyNumberFormat="1" applyFont="1" applyBorder="1" applyAlignment="1" applyProtection="1">
      <alignment horizontal="right" vertical="center" wrapText="1"/>
      <protection locked="0"/>
    </xf>
    <xf numFmtId="2" fontId="5" fillId="0" borderId="3" xfId="0" applyNumberFormat="1" applyFont="1" applyBorder="1" applyAlignment="1">
      <alignment horizontal="center" vertical="center" wrapText="1"/>
    </xf>
    <xf numFmtId="2" fontId="5" fillId="0" borderId="9" xfId="0" applyNumberFormat="1" applyFont="1" applyBorder="1" applyAlignment="1">
      <alignment horizontal="center" vertical="center" wrapText="1"/>
    </xf>
    <xf numFmtId="2" fontId="5" fillId="0" borderId="7" xfId="0" applyNumberFormat="1" applyFont="1" applyBorder="1" applyAlignment="1">
      <alignment horizontal="center" vertical="center" wrapText="1"/>
    </xf>
    <xf numFmtId="0" fontId="13" fillId="0" borderId="0" xfId="0" applyFont="1" applyBorder="1" applyAlignment="1">
      <alignment vertical="center" wrapText="1"/>
    </xf>
    <xf numFmtId="0" fontId="13" fillId="0" borderId="0" xfId="0" applyFont="1" applyBorder="1" applyAlignment="1">
      <alignment horizontal="center" vertical="center" wrapText="1"/>
    </xf>
    <xf numFmtId="0" fontId="7" fillId="0" borderId="0" xfId="0" applyFont="1" applyBorder="1" applyAlignment="1">
      <alignment horizontal="center" vertical="center" wrapText="1"/>
    </xf>
    <xf numFmtId="0" fontId="0" fillId="0" borderId="0" xfId="0" applyBorder="1"/>
    <xf numFmtId="2" fontId="5" fillId="0" borderId="0" xfId="0" applyNumberFormat="1" applyFont="1" applyBorder="1" applyAlignment="1">
      <alignment horizontal="center" vertical="center" wrapText="1"/>
    </xf>
    <xf numFmtId="0" fontId="4" fillId="0" borderId="0" xfId="0" applyFont="1"/>
    <xf numFmtId="49" fontId="2" fillId="0" borderId="2" xfId="0" applyNumberFormat="1" applyFont="1" applyBorder="1" applyAlignment="1">
      <alignment horizontal="left" vertical="center" wrapText="1"/>
    </xf>
    <xf numFmtId="0" fontId="19" fillId="0" borderId="8" xfId="0" applyFont="1" applyBorder="1" applyAlignment="1">
      <alignment horizontal="center" vertical="top"/>
    </xf>
    <xf numFmtId="0" fontId="18" fillId="0" borderId="2" xfId="0" applyFont="1" applyBorder="1" applyAlignment="1">
      <alignment horizontal="center"/>
    </xf>
    <xf numFmtId="0" fontId="5" fillId="0" borderId="0" xfId="0" applyFont="1" applyAlignment="1">
      <alignment horizontal="center"/>
    </xf>
    <xf numFmtId="0" fontId="8" fillId="0" borderId="4" xfId="0" applyFont="1" applyBorder="1" applyAlignment="1">
      <alignment wrapText="1"/>
    </xf>
    <xf numFmtId="0" fontId="8" fillId="0" borderId="0" xfId="0" applyFont="1" applyBorder="1" applyAlignment="1">
      <alignment wrapText="1"/>
    </xf>
    <xf numFmtId="0" fontId="13" fillId="0" borderId="0" xfId="0" applyFont="1" applyAlignment="1"/>
    <xf numFmtId="49" fontId="7" fillId="4" borderId="4" xfId="0" applyNumberFormat="1" applyFont="1" applyFill="1" applyBorder="1" applyAlignment="1" applyProtection="1">
      <alignment horizontal="center" wrapText="1"/>
      <protection locked="0"/>
    </xf>
    <xf numFmtId="0" fontId="8" fillId="0" borderId="2" xfId="0" applyFont="1" applyBorder="1" applyAlignment="1">
      <alignment wrapText="1"/>
    </xf>
    <xf numFmtId="1" fontId="7" fillId="3" borderId="4" xfId="0" applyNumberFormat="1" applyFont="1" applyFill="1" applyBorder="1" applyAlignment="1" applyProtection="1">
      <alignment horizontal="center" wrapText="1"/>
    </xf>
    <xf numFmtId="0" fontId="22" fillId="0" borderId="3" xfId="0" applyFont="1" applyBorder="1" applyAlignment="1">
      <alignment horizontal="center" wrapText="1"/>
    </xf>
    <xf numFmtId="0" fontId="22" fillId="0" borderId="3" xfId="0" applyFont="1" applyBorder="1" applyAlignment="1">
      <alignment vertical="top" wrapText="1"/>
    </xf>
    <xf numFmtId="0" fontId="7" fillId="0" borderId="3" xfId="0" applyFont="1" applyBorder="1" applyAlignment="1">
      <alignment horizontal="center"/>
    </xf>
    <xf numFmtId="0" fontId="5" fillId="0" borderId="3" xfId="0" applyFont="1" applyBorder="1" applyAlignment="1" applyProtection="1">
      <alignment horizontal="center" vertical="top" wrapText="1"/>
    </xf>
    <xf numFmtId="0" fontId="7" fillId="0" borderId="3" xfId="0" applyFont="1" applyBorder="1" applyAlignment="1" applyProtection="1">
      <alignment horizontal="center" vertical="center" wrapText="1"/>
    </xf>
    <xf numFmtId="49" fontId="7" fillId="0" borderId="3" xfId="0" applyNumberFormat="1" applyFont="1" applyBorder="1" applyAlignment="1" applyProtection="1">
      <alignment horizontal="center" vertical="center" wrapText="1"/>
    </xf>
    <xf numFmtId="0" fontId="10" fillId="0" borderId="3" xfId="0" applyFont="1" applyBorder="1" applyAlignment="1">
      <alignment vertical="center" wrapText="1"/>
    </xf>
    <xf numFmtId="0" fontId="13" fillId="0" borderId="3" xfId="0" applyFont="1" applyBorder="1" applyAlignment="1">
      <alignment horizontal="center" wrapText="1"/>
    </xf>
    <xf numFmtId="2" fontId="13" fillId="0" borderId="3" xfId="0" applyNumberFormat="1" applyFont="1" applyBorder="1" applyAlignment="1" applyProtection="1">
      <alignment horizontal="right" vertical="top" wrapText="1"/>
      <protection locked="0"/>
    </xf>
    <xf numFmtId="2" fontId="5" fillId="0" borderId="3" xfId="0" applyNumberFormat="1" applyFont="1" applyBorder="1" applyAlignment="1">
      <alignment horizontal="center" vertical="top" wrapText="1"/>
    </xf>
    <xf numFmtId="164" fontId="7" fillId="0" borderId="3" xfId="0" applyNumberFormat="1" applyFont="1" applyBorder="1" applyAlignment="1">
      <alignment horizontal="right" wrapText="1"/>
    </xf>
    <xf numFmtId="164" fontId="5" fillId="0" borderId="3" xfId="0" applyNumberFormat="1" applyFont="1" applyBorder="1" applyAlignment="1">
      <alignment horizontal="center" vertical="top" wrapText="1"/>
    </xf>
    <xf numFmtId="164" fontId="13" fillId="0" borderId="3" xfId="0" applyNumberFormat="1" applyFont="1" applyBorder="1" applyAlignment="1">
      <alignment horizontal="right" wrapText="1"/>
    </xf>
    <xf numFmtId="164" fontId="5" fillId="0" borderId="3" xfId="0" applyNumberFormat="1" applyFont="1" applyBorder="1" applyAlignment="1">
      <alignment horizontal="right" wrapText="1"/>
    </xf>
    <xf numFmtId="0" fontId="7" fillId="0" borderId="5" xfId="0" applyFont="1" applyBorder="1" applyAlignment="1">
      <alignment horizontal="center" wrapText="1"/>
    </xf>
    <xf numFmtId="2" fontId="5" fillId="0" borderId="5" xfId="0" applyNumberFormat="1" applyFont="1" applyBorder="1" applyAlignment="1">
      <alignment horizontal="center" vertical="top" wrapText="1"/>
    </xf>
    <xf numFmtId="0" fontId="13" fillId="0" borderId="0" xfId="0" applyFont="1" applyBorder="1" applyAlignment="1">
      <alignment wrapText="1"/>
    </xf>
    <xf numFmtId="0" fontId="13" fillId="0" borderId="0" xfId="0" applyFont="1" applyBorder="1" applyAlignment="1">
      <alignment horizontal="center" wrapText="1"/>
    </xf>
    <xf numFmtId="0" fontId="7" fillId="0" borderId="0" xfId="0" applyFont="1" applyBorder="1" applyAlignment="1">
      <alignment horizontal="center" wrapText="1"/>
    </xf>
    <xf numFmtId="2" fontId="5" fillId="0" borderId="0" xfId="0" applyNumberFormat="1" applyFont="1" applyBorder="1" applyAlignment="1">
      <alignment horizontal="center" vertical="top" wrapText="1"/>
    </xf>
    <xf numFmtId="2" fontId="13" fillId="0" borderId="0" xfId="0" applyNumberFormat="1" applyFont="1" applyBorder="1" applyAlignment="1">
      <alignment horizontal="center" vertical="top" wrapText="1"/>
    </xf>
    <xf numFmtId="2" fontId="3" fillId="0" borderId="0" xfId="0" applyNumberFormat="1" applyFont="1" applyFill="1" applyBorder="1" applyAlignment="1" applyProtection="1">
      <alignment horizontal="center" vertical="top"/>
      <protection locked="0"/>
    </xf>
    <xf numFmtId="0" fontId="7" fillId="0" borderId="0" xfId="0" applyFont="1" applyAlignment="1">
      <alignment horizontal="left" vertical="top" wrapText="1"/>
    </xf>
    <xf numFmtId="1" fontId="7" fillId="3" borderId="2" xfId="0" applyNumberFormat="1" applyFont="1" applyFill="1" applyBorder="1" applyAlignment="1" applyProtection="1">
      <alignment horizontal="center" vertical="top" wrapText="1"/>
    </xf>
    <xf numFmtId="0" fontId="8" fillId="0" borderId="4" xfId="0" applyFont="1" applyBorder="1" applyAlignment="1">
      <alignment horizontal="left" vertical="top" wrapText="1"/>
    </xf>
    <xf numFmtId="0" fontId="8" fillId="0" borderId="0" xfId="0" applyFont="1" applyBorder="1" applyAlignment="1">
      <alignment horizontal="left" vertical="top" wrapText="1"/>
    </xf>
    <xf numFmtId="49" fontId="7" fillId="4" borderId="2" xfId="0" applyNumberFormat="1" applyFont="1" applyFill="1" applyBorder="1" applyAlignment="1" applyProtection="1">
      <alignment horizontal="right" wrapText="1"/>
      <protection locked="0"/>
    </xf>
    <xf numFmtId="0" fontId="22" fillId="0" borderId="3" xfId="0" applyFont="1" applyBorder="1" applyAlignment="1">
      <alignment horizontal="center" wrapText="1"/>
    </xf>
    <xf numFmtId="0" fontId="7" fillId="0" borderId="3" xfId="0" applyFont="1" applyBorder="1" applyAlignment="1">
      <alignment horizontal="center" wrapText="1"/>
    </xf>
    <xf numFmtId="0" fontId="13" fillId="0" borderId="5" xfId="0" applyFont="1" applyBorder="1"/>
    <xf numFmtId="2" fontId="13" fillId="0" borderId="5" xfId="0" applyNumberFormat="1" applyFont="1" applyBorder="1" applyAlignment="1" applyProtection="1">
      <alignment horizontal="right" vertical="center"/>
    </xf>
    <xf numFmtId="2" fontId="13" fillId="3" borderId="5" xfId="0" applyNumberFormat="1" applyFont="1" applyFill="1" applyBorder="1" applyAlignment="1" applyProtection="1">
      <alignment horizontal="right" vertical="center"/>
    </xf>
    <xf numFmtId="0" fontId="5" fillId="0" borderId="3" xfId="0" applyFont="1" applyBorder="1"/>
    <xf numFmtId="2" fontId="5" fillId="0" borderId="3" xfId="0" applyNumberFormat="1" applyFont="1" applyBorder="1" applyAlignment="1" applyProtection="1">
      <alignment horizontal="right" vertical="center"/>
      <protection locked="0"/>
    </xf>
    <xf numFmtId="2" fontId="5" fillId="3" borderId="3" xfId="0" applyNumberFormat="1" applyFont="1" applyFill="1" applyBorder="1" applyAlignment="1" applyProtection="1">
      <alignment horizontal="right" vertical="center"/>
      <protection locked="0"/>
    </xf>
    <xf numFmtId="2" fontId="5" fillId="0" borderId="3" xfId="0" applyNumberFormat="1" applyFont="1" applyBorder="1" applyAlignment="1" applyProtection="1">
      <alignment horizontal="right" vertical="center" wrapText="1"/>
      <protection locked="0"/>
    </xf>
    <xf numFmtId="0" fontId="7" fillId="0" borderId="3" xfId="0" applyFont="1" applyBorder="1"/>
    <xf numFmtId="2" fontId="7" fillId="0" borderId="3" xfId="0" applyNumberFormat="1" applyFont="1" applyBorder="1" applyAlignment="1" applyProtection="1">
      <alignment horizontal="right" vertical="center"/>
    </xf>
    <xf numFmtId="2" fontId="7" fillId="0" borderId="3" xfId="0" applyNumberFormat="1" applyFont="1" applyBorder="1" applyAlignment="1" applyProtection="1">
      <alignment horizontal="right" vertical="center" wrapText="1"/>
      <protection locked="0"/>
    </xf>
    <xf numFmtId="2" fontId="13" fillId="0" borderId="3" xfId="0" applyNumberFormat="1" applyFont="1" applyBorder="1" applyAlignment="1" applyProtection="1">
      <alignment horizontal="right" vertical="center"/>
      <protection locked="0"/>
    </xf>
    <xf numFmtId="2" fontId="13" fillId="3" borderId="3" xfId="0" applyNumberFormat="1" applyFont="1" applyFill="1" applyBorder="1" applyAlignment="1" applyProtection="1">
      <alignment horizontal="right" vertical="center"/>
      <protection locked="0"/>
    </xf>
    <xf numFmtId="0" fontId="5" fillId="0" borderId="3" xfId="0" applyFont="1" applyBorder="1" applyAlignment="1">
      <alignment horizontal="right" vertical="center"/>
    </xf>
    <xf numFmtId="0" fontId="12" fillId="0" borderId="0" xfId="0" applyFont="1" applyBorder="1" applyAlignment="1">
      <alignment vertical="center" wrapText="1"/>
    </xf>
    <xf numFmtId="0" fontId="7" fillId="0" borderId="0" xfId="0" applyFont="1" applyBorder="1" applyAlignment="1">
      <alignment vertical="center"/>
    </xf>
    <xf numFmtId="0" fontId="5" fillId="0" borderId="0" xfId="0" applyFont="1" applyBorder="1" applyAlignment="1">
      <alignment horizontal="right" vertical="center"/>
    </xf>
    <xf numFmtId="0" fontId="5" fillId="3" borderId="0" xfId="0" applyFont="1" applyFill="1" applyBorder="1" applyAlignment="1" applyProtection="1">
      <alignment horizontal="right" vertical="center"/>
      <protection locked="0"/>
    </xf>
    <xf numFmtId="0" fontId="7" fillId="0" borderId="0" xfId="0" applyFont="1" applyBorder="1" applyAlignment="1">
      <alignment vertical="center" wrapText="1"/>
    </xf>
    <xf numFmtId="0" fontId="5" fillId="3" borderId="0" xfId="0" applyFont="1" applyFill="1" applyBorder="1" applyAlignment="1">
      <alignment horizontal="right" vertical="center"/>
    </xf>
  </cellXfs>
  <cellStyles count="4">
    <cellStyle name="Обычный" xfId="0" builtinId="0"/>
    <cellStyle name="Обычный 2" xfId="1"/>
    <cellStyle name="Обычный 3" xfId="2"/>
    <cellStyle name="Примечание 2" xfId="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079;&#1074;&#1110;&#1090;&#1080;-&#1082;&#1072;&#1079;&#1085;&#1072;&#1095;&#1077;&#1081;&#1089;&#1090;&#1074;&#1086;/3%20&#1082;&#1074;.%202017/ZV_kv2017v1.3.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dbf-e-data"/>
      <sheetName val="DBF"/>
      <sheetName val="ЗАПОЛНИТЬ"/>
      <sheetName val="1дс_баланс"/>
      <sheetName val="2дс"/>
      <sheetName val="Ф.2.ЗВЕД"/>
      <sheetName val="Ф.2.1"/>
      <sheetName val="Ф.2.2"/>
      <sheetName val="Ф.2.3"/>
      <sheetName val="Ф.2.4"/>
      <sheetName val="Ф.2.5"/>
      <sheetName val="Ф.2.6"/>
      <sheetName val="Ф.2.7"/>
      <sheetName val="Ф.2.8"/>
      <sheetName val="Ф.2.9"/>
      <sheetName val="Ф.2.10"/>
      <sheetName val="Ф.2.11"/>
      <sheetName val="Ф.2.12"/>
      <sheetName val="Ф.2.13"/>
      <sheetName val="Ф.2.14"/>
      <sheetName val="Ф.2.15"/>
      <sheetName val="Ф.2.16"/>
      <sheetName val="Ф.2.17"/>
      <sheetName val="Ф.2.18"/>
      <sheetName val="Ф.2.19"/>
      <sheetName val="Ф.2.20"/>
      <sheetName val="Ф.2.21"/>
      <sheetName val="Ф.2.22"/>
      <sheetName val="Ф.2.23"/>
      <sheetName val="Ф.2.24"/>
      <sheetName val="Ф.2.25"/>
      <sheetName val="Ф.2.26"/>
      <sheetName val="Ф.2.27"/>
      <sheetName val="Ф.2.28"/>
      <sheetName val="Ф.2.29"/>
      <sheetName val="Ф.2.30"/>
      <sheetName val="Ф.2.31"/>
      <sheetName val="Ф.2.32"/>
      <sheetName val="Ф.2.33"/>
      <sheetName val="Ф.2.34"/>
      <sheetName val="Ф.2.35"/>
      <sheetName val="Ф.2.36"/>
      <sheetName val="Ф.2.37"/>
      <sheetName val="Ф.2.38"/>
      <sheetName val="Ф.2.39"/>
      <sheetName val="Ф.2.40"/>
      <sheetName val="Ф.2.41"/>
      <sheetName val="Ф.2.42"/>
      <sheetName val="Ф.2.43"/>
      <sheetName val="Ф.2.44"/>
      <sheetName val="Ф.2.45"/>
      <sheetName val="Ф.2.46"/>
      <sheetName val="Ф.2.47"/>
      <sheetName val="Ф.2.48"/>
      <sheetName val="Ф.2.49"/>
      <sheetName val="Ф.2.50"/>
      <sheetName val="Ф.4.1.ЗВЕД"/>
      <sheetName val="Ф.4.1.КФК1"/>
      <sheetName val="Ф.4.1.КФК2"/>
      <sheetName val="Ф.4.1.КФК3"/>
      <sheetName val="Ф.4.1.КФК4"/>
      <sheetName val="Ф.4.1.КФК5"/>
      <sheetName val="Ф.4.1.КФК6"/>
      <sheetName val="Ф.4.1.КФК7"/>
      <sheetName val="Ф.4.1.КФК8"/>
      <sheetName val="Ф.4.1.КФК9"/>
      <sheetName val="Ф.4.1.КФК10"/>
      <sheetName val="Ф.4.1.КФК11"/>
      <sheetName val="Ф.4.1.КФК12"/>
      <sheetName val="Ф.4.1.КФК13"/>
      <sheetName val="Ф.4.1.КФК14"/>
      <sheetName val="Ф.4.1.КФК15"/>
      <sheetName val="Ф.4.1.КФК16"/>
      <sheetName val="Ф.4.1.КФК17"/>
      <sheetName val="Ф.4.1.КФК18"/>
      <sheetName val="Ф.4.1.КФК19"/>
      <sheetName val="Ф.4.1.КФК20"/>
      <sheetName val="Ф.4.1.КФК21"/>
      <sheetName val="Ф.4.1.КФК22"/>
      <sheetName val="Ф.4.1.КФК23"/>
      <sheetName val="Ф.4.1.КФК24"/>
      <sheetName val="Ф.4.1.КФК25"/>
      <sheetName val="Ф.4.1.КФК26"/>
      <sheetName val="Ф.4.1.КФК27"/>
      <sheetName val="Ф.4.1.КФК28"/>
      <sheetName val="Ф.4.1.КФК29"/>
      <sheetName val="Ф.4.1.КФК30"/>
      <sheetName val="Ф.4.2.ЗВЕД"/>
      <sheetName val="Ф.4.2.КФК1"/>
      <sheetName val="Ф.4.2.КФК2"/>
      <sheetName val="Ф.4.2.КФК3"/>
      <sheetName val="Ф.4.2.КФК4"/>
      <sheetName val="Ф.4.2.КФК5"/>
      <sheetName val="Ф.4.2.КФК6"/>
      <sheetName val="Ф.4.2.КФК7"/>
      <sheetName val="Ф.4.2.КФК8"/>
      <sheetName val="Ф.4.2.КФК9"/>
      <sheetName val="Ф.4.2.КФК10"/>
      <sheetName val="Ф.4.2.КФК11"/>
      <sheetName val="Ф.4.2.КФК12"/>
      <sheetName val="Ф.4.2.КФК13"/>
      <sheetName val="Ф.4.2.КФК14"/>
      <sheetName val="Ф.4.2.КФК15"/>
      <sheetName val="Ф.4.2.КФК16"/>
      <sheetName val="Ф.4.2.КФК17"/>
      <sheetName val="Ф.4.2.КФК18"/>
      <sheetName val="Ф.4.2.КФК19"/>
      <sheetName val="Ф.4.2.КФК20"/>
      <sheetName val="Ф.4.2.КФК21"/>
      <sheetName val="Ф.4.2.КФК22"/>
      <sheetName val="Ф.4.2.КФК23"/>
      <sheetName val="Ф.4.2.КФК24"/>
      <sheetName val="Ф.4.2.КФК25"/>
      <sheetName val="Ф.4.2.КФК26"/>
      <sheetName val="Ф.4.2.КФК27"/>
      <sheetName val="Ф.4.2.КФК28"/>
      <sheetName val="Ф.4.2.КФК29"/>
      <sheetName val="Ф.4.2.КФК30"/>
      <sheetName val="Ф.4.3.ЗВЕД"/>
      <sheetName val="Ф.4.3.КФК1"/>
      <sheetName val="Ф.4.3.КФК2"/>
      <sheetName val="Ф.4.3.КФК3"/>
      <sheetName val="Ф.4.3.КФК4"/>
      <sheetName val="Ф.4.3.КФК5"/>
      <sheetName val="Ф.4.3.КФК6"/>
      <sheetName val="Ф.4.3.КФК7"/>
      <sheetName val="Ф.4.3.КФК8"/>
      <sheetName val="Ф.4.3.КФК9"/>
      <sheetName val="Ф.4.3.КФК10"/>
      <sheetName val="Ф.4.3.КФК11"/>
      <sheetName val="Ф.4.3.КФК12"/>
      <sheetName val="Ф.4.3.КФК13"/>
      <sheetName val="Ф.4.3.КФК14"/>
      <sheetName val="Ф.4.3.КФК15"/>
      <sheetName val="Ф.4.3.КФК16"/>
      <sheetName val="Ф.4.3.КФК17"/>
      <sheetName val="Ф.4.3.КФК18"/>
      <sheetName val="Ф.4.3.КФК19"/>
      <sheetName val="Ф.4.3.КФК20"/>
      <sheetName val="Ф.4.3.КФК21"/>
      <sheetName val="Ф.4.3.КФК22"/>
      <sheetName val="Ф.4.3.КФК23"/>
      <sheetName val="Ф.4.3.КФК24"/>
      <sheetName val="Ф.4.3.КФК25"/>
      <sheetName val="Ф.4.3.КФК26"/>
      <sheetName val="Ф.4.3.КФК27"/>
      <sheetName val="Ф.4.3.КФК28"/>
      <sheetName val="Ф.4.3.КФК29"/>
      <sheetName val="Ф.4.3.КФК30"/>
      <sheetName val="Ф.4.3.КФК31"/>
      <sheetName val="Ф.4.3.КФК32"/>
      <sheetName val="Ф.4.3.КФК33"/>
      <sheetName val="Ф.4.3.КФК34"/>
      <sheetName val="Ф.4.3.КФК35"/>
      <sheetName val="Ф.4.3.КФК36"/>
      <sheetName val="Ф.4.3.КФК37"/>
      <sheetName val="Ф.4.3.КФК38"/>
      <sheetName val="Ф.4.3.КФК39"/>
      <sheetName val="Ф.4.3.КФК40"/>
      <sheetName val="Ф.4.4.ЗВЕД"/>
      <sheetName val="Ф.4.4.КПК1"/>
      <sheetName val="Ф.4.4.КПК2"/>
      <sheetName val="Ф.4.3.1.ЗВЕД"/>
      <sheetName val="Ф.4.3.1.КВК1"/>
      <sheetName val="Ф.4.3.1.КВК2"/>
      <sheetName val="Ф.7.ЗВ"/>
      <sheetName val="Ф.7(ЗФ).ЗВЕД"/>
      <sheetName val="Ф.7(ЗФ).1"/>
      <sheetName val="Ф.7(ЗФ).2"/>
      <sheetName val="Ф.7(ЗФ).3"/>
      <sheetName val="Ф.7(ЗФ).4"/>
      <sheetName val="Ф.7(ЗФ).5"/>
      <sheetName val="Ф.7(ЗФ).6"/>
      <sheetName val="Ф.7(ЗФ).7"/>
      <sheetName val="Ф.7(ЗФ).8"/>
      <sheetName val="Ф.7(ЗФ).9"/>
      <sheetName val="Ф.7(ЗФ).10"/>
      <sheetName val="Ф.7(ЗФ).11"/>
      <sheetName val="Ф.7(ЗФ).12"/>
      <sheetName val="Ф.7(ЗФ).13"/>
      <sheetName val="Ф.7(ЗФ).14"/>
      <sheetName val="Ф.7(ЗФ).15"/>
      <sheetName val="Ф.7(ЗФ).16"/>
      <sheetName val="Ф.7(ЗФ).17"/>
      <sheetName val="Ф.7(ЗФ).18"/>
      <sheetName val="Ф.7(ЗФ).19"/>
      <sheetName val="Ф.7(ЗФ).20"/>
      <sheetName val="Ф.7(ЗФ).21"/>
      <sheetName val="Ф.7(ЗФ).22"/>
      <sheetName val="Ф.7(ЗФ).23"/>
      <sheetName val="Ф.7(ЗФ).24"/>
      <sheetName val="Ф.7(ЗФ).25"/>
      <sheetName val="Ф.7(ЗФ).26"/>
      <sheetName val="Ф.7(ЗФ).27"/>
      <sheetName val="Ф.7(ЗФ).28"/>
      <sheetName val="Ф.7(ЗФ).29"/>
      <sheetName val="Ф.7(ЗФ).30"/>
      <sheetName val="Ф.7(ЗФ).31"/>
      <sheetName val="Ф.7(ЗФ).32"/>
      <sheetName val="Ф.7(ЗФ).33"/>
      <sheetName val="Ф.7(ЗФ).34"/>
      <sheetName val="Ф.7(ЗФ).35"/>
      <sheetName val="Ф.7(ЗФ).36"/>
      <sheetName val="Ф.7(ЗФ).37"/>
      <sheetName val="Ф.7(ЗФ).38"/>
      <sheetName val="Ф.7(ЗФ).39"/>
      <sheetName val="Ф.7(ЗФ).40"/>
      <sheetName val="Ф.7(ЗФ).41"/>
      <sheetName val="Ф.7(ЗФ).42"/>
      <sheetName val="Ф.7(ЗФ).43"/>
      <sheetName val="Ф.7(ЗФ).44"/>
      <sheetName val="Ф.7(ЗФ).45"/>
      <sheetName val="Ф.7(ЗФ).46"/>
      <sheetName val="Ф.7(ЗФ).47"/>
      <sheetName val="Ф.7(ЗФ).48"/>
      <sheetName val="Ф.7(ЗФ).49"/>
      <sheetName val="Ф.7(ЗФ).50"/>
      <sheetName val="Ф.7(СФ).ЗВЕД"/>
      <sheetName val="Ф.7(СФ).1"/>
      <sheetName val="Ф.7(СФ).2"/>
      <sheetName val="Ф.7(СФ).3"/>
      <sheetName val="Ф.7(СФ).4"/>
      <sheetName val="Ф.7(СФ).5"/>
      <sheetName val="Ф.7(СФ).6"/>
      <sheetName val="Ф.7(СФ).7"/>
      <sheetName val="Ф.7(СФ).8"/>
      <sheetName val="Ф.7(СФ).9"/>
      <sheetName val="Ф.7(СФ).10"/>
      <sheetName val="Ф.7(СФ).11"/>
      <sheetName val="Ф.7(СФ).12"/>
      <sheetName val="Ф.7(СФ).13"/>
      <sheetName val="Ф.7(СФ).14"/>
      <sheetName val="Ф.7(СФ).15"/>
      <sheetName val="Ф.7(СФ).16"/>
      <sheetName val="Ф.7(СФ).17"/>
      <sheetName val="Ф.7(СФ).18"/>
      <sheetName val="Ф.7(СФ).19"/>
      <sheetName val="Ф.7(СФ).20"/>
      <sheetName val="Ф.7(СФ).21"/>
      <sheetName val="Ф.7(СФ).22"/>
      <sheetName val="Ф.7(СФ).23"/>
      <sheetName val="Ф.7(СФ).24"/>
      <sheetName val="Ф.7(СФ).25"/>
      <sheetName val="Ф.7(СФ).26"/>
      <sheetName val="Ф.7(СФ).27"/>
      <sheetName val="Ф.7(СФ).28"/>
      <sheetName val="Ф.7(СФ).29"/>
      <sheetName val="Ф.7(СФ).30"/>
      <sheetName val="Ф.7(СФ).31"/>
      <sheetName val="Ф.7(СФ).32"/>
      <sheetName val="Ф.7(СФ).33"/>
      <sheetName val="Ф.7(СФ).34"/>
      <sheetName val="Ф.7(СФ).35"/>
      <sheetName val="Ф.7.1(ЗФ).ЗВЕД"/>
      <sheetName val="Ф.7.1(ЗФ).1"/>
      <sheetName val="Ф.7.1(ЗФ).2"/>
      <sheetName val="Ф.7.1(СФ).ЗВЕД"/>
      <sheetName val="Ф.7.1(СФ).1"/>
      <sheetName val="Ф.7.1(СФ).2"/>
      <sheetName val="шапки"/>
      <sheetName val="д10"/>
      <sheetName val="д11"/>
      <sheetName val="д16"/>
      <sheetName val="д17"/>
      <sheetName val="д18"/>
      <sheetName val="д20"/>
      <sheetName val="д20.1"/>
      <sheetName val="д20.2"/>
      <sheetName val="д21"/>
      <sheetName val="д21.1"/>
      <sheetName val="д21.2"/>
      <sheetName val="д22"/>
      <sheetName val="д23зф"/>
      <sheetName val="д23сф"/>
      <sheetName val="д24"/>
      <sheetName val="д25зф"/>
      <sheetName val="д25сф"/>
      <sheetName val="д26зф"/>
      <sheetName val="д26сф"/>
      <sheetName val="д28"/>
      <sheetName val="ДовидникКПК"/>
      <sheetName val="ДовидникКВК(ГОС)"/>
      <sheetName val="КОПФГ"/>
      <sheetName val="КПКВМБ"/>
      <sheetName val="f2_dbf"/>
      <sheetName val="f4.1_dbf"/>
      <sheetName val="f4.2_dbf"/>
      <sheetName val="f4.3_dbf"/>
      <sheetName val="f4.3"/>
      <sheetName val="f4.2"/>
      <sheetName val="f4.1"/>
      <sheetName val="f2"/>
      <sheetName val="7z"/>
      <sheetName val="7s"/>
      <sheetName val="7DZ"/>
      <sheetName val="7DS"/>
      <sheetName val="7MZ"/>
      <sheetName val="7MS"/>
      <sheetName val="f7z_dbf"/>
      <sheetName val="f7s_dbf"/>
    </sheetNames>
    <sheetDataSet>
      <sheetData sheetId="0"/>
      <sheetData sheetId="1"/>
      <sheetData sheetId="2">
        <row r="3">
          <cell r="B3" t="str">
            <v>Черкаська гімназія №  9</v>
          </cell>
        </row>
        <row r="5">
          <cell r="B5" t="str">
            <v>м. Черкаси</v>
          </cell>
        </row>
        <row r="7">
          <cell r="F7">
            <v>2</v>
          </cell>
        </row>
        <row r="10">
          <cell r="H10" t="str">
            <v>10</v>
          </cell>
          <cell r="I10" t="str">
            <v>Департамент освіти та гуманітарної політики</v>
          </cell>
        </row>
        <row r="13">
          <cell r="A13" t="str">
            <v>за ЄДРПОУ</v>
          </cell>
          <cell r="B13" t="str">
            <v>14202233</v>
          </cell>
        </row>
        <row r="14">
          <cell r="A14" t="str">
            <v>за КОАТУУ</v>
          </cell>
          <cell r="B14">
            <v>711013640</v>
          </cell>
        </row>
        <row r="15">
          <cell r="A15" t="str">
            <v>за КОПФГ</v>
          </cell>
          <cell r="B15">
            <v>430</v>
          </cell>
          <cell r="D15" t="str">
            <v>Комунальна організація (установа, заклад)</v>
          </cell>
        </row>
        <row r="17">
          <cell r="B17" t="str">
            <v xml:space="preserve"> 3  квартали</v>
          </cell>
          <cell r="C17" t="str">
            <v>2017 р.</v>
          </cell>
        </row>
        <row r="19">
          <cell r="C19" t="str">
            <v>"05"жовтня 2017 року</v>
          </cell>
        </row>
        <row r="26">
          <cell r="F26" t="str">
            <v>І.В. Топчій</v>
          </cell>
        </row>
        <row r="28">
          <cell r="F28" t="str">
            <v>І.М. Лясковська</v>
          </cell>
        </row>
        <row r="30">
          <cell r="F30" t="str">
            <v xml:space="preserve">Керівник </v>
          </cell>
        </row>
        <row r="31">
          <cell r="F31" t="str">
            <v>Головний бухгалтер</v>
          </cell>
        </row>
      </sheetData>
      <sheetData sheetId="3"/>
      <sheetData sheetId="4"/>
      <sheetData sheetId="5">
        <row r="11">
          <cell r="A11" t="str">
            <v>Організаційно-правова форма господарювання</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row r="11">
          <cell r="A11" t="str">
            <v>Організаційно-правова форма господарювання</v>
          </cell>
        </row>
      </sheetData>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row r="11">
          <cell r="A11" t="str">
            <v>Організаційно-правова форма господарювання</v>
          </cell>
        </row>
      </sheetData>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row r="2">
          <cell r="A2" t="str">
            <v>про надходження та використання коштів загального фонду (форма</v>
          </cell>
          <cell r="C2" t="str">
            <v xml:space="preserve">      №2д,</v>
          </cell>
          <cell r="D2" t="str">
            <v xml:space="preserve">      №2м)</v>
          </cell>
        </row>
        <row r="3">
          <cell r="A3" t="str">
            <v>про надходження і використання коштів, отриманих як плата за послуги (форма</v>
          </cell>
          <cell r="C3" t="str">
            <v xml:space="preserve">№ 4-1д, </v>
          </cell>
          <cell r="D3" t="str">
            <v>№ 4-1м),</v>
          </cell>
        </row>
        <row r="4">
          <cell r="A4" t="str">
            <v xml:space="preserve">(форма </v>
          </cell>
          <cell r="C4" t="str">
            <v xml:space="preserve">№ 4-2д, </v>
          </cell>
          <cell r="D4" t="str">
            <v>№ 4-2м),</v>
          </cell>
        </row>
        <row r="5">
          <cell r="A5" t="str">
            <v>про надходження і використання інших надходжень спеціального фонду (форма</v>
          </cell>
          <cell r="C5" t="str">
            <v xml:space="preserve">№ 4-3д, </v>
          </cell>
          <cell r="D5" t="str">
            <v>№ 4-3м)</v>
          </cell>
        </row>
      </sheetData>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row r="1">
          <cell r="B1" t="str">
            <v>110000</v>
          </cell>
          <cell r="C1" t="str">
            <v>Апарат Верховної Ради України</v>
          </cell>
        </row>
        <row r="2">
          <cell r="B2" t="str">
            <v>111000</v>
          </cell>
          <cell r="C2" t="str">
            <v>Апарат Верховної Ради України</v>
          </cell>
        </row>
        <row r="3">
          <cell r="B3" t="str">
            <v>111010</v>
          </cell>
          <cell r="C3" t="str">
            <v>Здiйснення законотворчої дiяльностi Верховної Ради України</v>
          </cell>
        </row>
        <row r="4">
          <cell r="B4" t="str">
            <v>111020</v>
          </cell>
          <cell r="C4" t="str">
            <v>Обслуговування та органiзацiйне, iнформацiйно-аналiтичне, матерiально-технiчне забезпечення дiяльностi Верховної Ради України</v>
          </cell>
        </row>
        <row r="5">
          <cell r="B5" t="str">
            <v>111030</v>
          </cell>
          <cell r="C5" t="str">
            <v>Органiзацiя та здiйснення офiцiйних прийомiв Верховною Радою України</v>
          </cell>
        </row>
        <row r="6">
          <cell r="B6" t="str">
            <v>111040</v>
          </cell>
          <cell r="C6" t="str">
            <v>Вiзити народних депутатiв України за кордон</v>
          </cell>
        </row>
        <row r="7">
          <cell r="B7" t="str">
            <v>111050</v>
          </cell>
          <cell r="C7" t="str">
            <v>Обслуговування дiяльностi Верховної Ради України</v>
          </cell>
        </row>
        <row r="8">
          <cell r="B8" t="str">
            <v>111060</v>
          </cell>
          <cell r="C8" t="str">
            <v>Створення автоматизованої iнформацiйно-аналiтичної системи органiв законодавчої влади</v>
          </cell>
        </row>
        <row r="9">
          <cell r="B9" t="str">
            <v>111070</v>
          </cell>
          <cell r="C9" t="str">
            <v>Фiнансова пiдтримка санаторно-курортного комплексу Управлiння справами Верховної Ради України</v>
          </cell>
        </row>
        <row r="10">
          <cell r="B10" t="str">
            <v>111080</v>
          </cell>
          <cell r="C10" t="str">
            <v>Висвiтлення дiяльностi народних депутатiв України через засоби телебачення i радiомовлення</v>
          </cell>
        </row>
        <row r="11">
          <cell r="B11" t="str">
            <v>111090</v>
          </cell>
          <cell r="C11" t="str">
            <v>Висвiтлення дiяльностi  Верховної  Ради  України через  засоби  телебачення  i радiомовлення та фiнансова пiдтримка видання газети "Голос України" i журналу "Вiче"</v>
          </cell>
        </row>
        <row r="12">
          <cell r="B12" t="str">
            <v>111100</v>
          </cell>
          <cell r="C12" t="str">
            <v>Капiтальний ремонт житлового фонду Верховної Ради України</v>
          </cell>
        </row>
        <row r="13">
          <cell r="B13" t="str">
            <v>300000</v>
          </cell>
          <cell r="C13" t="str">
            <v>Державне управлiння справами</v>
          </cell>
        </row>
        <row r="14">
          <cell r="B14" t="str">
            <v>301000</v>
          </cell>
          <cell r="C14" t="str">
            <v>Апарат Державного управлiння справами</v>
          </cell>
        </row>
        <row r="15">
          <cell r="B15" t="str">
            <v>301010</v>
          </cell>
          <cell r="C15" t="str">
            <v>Обслуговування та органiзацiйне, iнформацiйно-аналiтичне, матерiально-технiчне забезпечення дiяльностi Президента України та Адмiнiстрацiї Президента України</v>
          </cell>
        </row>
        <row r="16">
          <cell r="B16" t="str">
            <v>301020</v>
          </cell>
          <cell r="C16" t="str">
            <v>Органiзацiйне, iнформацiйно-аналiтичне та матерiально-технiчне забезпечення дiяльностi  Президента України</v>
          </cell>
        </row>
        <row r="17">
          <cell r="B17" t="str">
            <v>301030</v>
          </cell>
          <cell r="C17" t="str">
            <v>Обслуговування дiяльностi Президента України, Адмiнiстрацiї Президента України та iнших державних органiв</v>
          </cell>
        </row>
        <row r="18">
          <cell r="B18" t="str">
            <v>301040</v>
          </cell>
          <cell r="C18" t="str">
            <v>Вiзити Президента України за кордон</v>
          </cell>
        </row>
        <row r="19">
          <cell r="B19" t="str">
            <v>301050</v>
          </cell>
          <cell r="C19" t="str">
            <v>Виготовлення державних нагород та пам'ятних знакiв</v>
          </cell>
        </row>
        <row r="20">
          <cell r="B20" t="str">
            <v>301060</v>
          </cell>
          <cell r="C20" t="str">
            <v>Фiнансова пiдтримка санаторно-курортних закладiв та закладiв оздоровлення</v>
          </cell>
        </row>
        <row r="21">
          <cell r="B21" t="str">
            <v>301080</v>
          </cell>
          <cell r="C21" t="str">
            <v>Фундаментальнi i прикладнi розробки та дослiдження у сферi державного управлiння, стратегiчних проблем внутрiшньої i зовнiшньої полiтики та з питань посередництва i примирення при вирiшеннi колективних трудових спорiв (конфлiктiв)</v>
          </cell>
        </row>
        <row r="22">
          <cell r="B22" t="str">
            <v>301090</v>
          </cell>
          <cell r="C22" t="str">
            <v>Прикладнi розробки у сферi державного управлiння</v>
          </cell>
        </row>
        <row r="23">
          <cell r="B23" t="str">
            <v>301110</v>
          </cell>
          <cell r="C23" t="str">
            <v>Оздоровлення i вiдпочинок дiтей в дитячих закладах оздоровлення</v>
          </cell>
        </row>
        <row r="24">
          <cell r="B24" t="str">
            <v>301130</v>
          </cell>
          <cell r="C24" t="str">
            <v>Пiдготовка кадрiв, пiдвищення квалiфiкацiї керiвних працiвникiв, спецiалiстiв державного управлiння, пiдготовка науково-педагогiчних i наукових кадрiв з питань стратегiчних проблем внутрiшньої i зовнiшньої полiтики</v>
          </cell>
        </row>
        <row r="25">
          <cell r="B25" t="str">
            <v>301140</v>
          </cell>
          <cell r="C25" t="str">
            <v>Збереження природно-заповiдного фонду в нацiональних природних парках та заповiдниках</v>
          </cell>
        </row>
        <row r="26">
          <cell r="B26" t="str">
            <v>301150</v>
          </cell>
          <cell r="C26" t="str">
            <v>Прикладнi дослiдження i розробки у сферi профiлактичної та клiнiчної медицини</v>
          </cell>
        </row>
        <row r="27">
          <cell r="B27" t="str">
            <v>301160</v>
          </cell>
          <cell r="C27" t="str">
            <v>Створення автоматизованої системи iнформацiйно-аналiтичного забезпечення Адмiнiстрацiї Президента України</v>
          </cell>
        </row>
        <row r="28">
          <cell r="B28" t="str">
            <v>301170</v>
          </cell>
          <cell r="C28" t="str">
            <v>Надання  медичних  послуг  медичними  закладами</v>
          </cell>
        </row>
        <row r="29">
          <cell r="B29" t="str">
            <v>301190</v>
          </cell>
          <cell r="C29" t="str">
            <v>Полiклiнiчно-амбулаторне обслуговування, дiагностика та лiкування народних депутатiв України та керiвного складу органiв державної влади</v>
          </cell>
        </row>
        <row r="30">
          <cell r="B30" t="str">
            <v>301200</v>
          </cell>
          <cell r="C30" t="str">
            <v>Державний санiтарно-епiдемiологiчний нагляд в  лiкувально-оздоровчих закладах Державного управлiння справами та на об'єктах органiв державної влади</v>
          </cell>
        </row>
        <row r="31">
          <cell r="B31" t="str">
            <v>301230</v>
          </cell>
          <cell r="C31" t="str">
            <v>Пiдвищення квалiфiкацiї лiкарiв та середнього медичного персоналу в системi лiкувально-оздоровчих закладiв Державного управлiння справами</v>
          </cell>
        </row>
        <row r="32">
          <cell r="B32" t="str">
            <v>301240</v>
          </cell>
          <cell r="C32"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33">
          <cell r="B33" t="str">
            <v>301260</v>
          </cell>
          <cell r="C33" t="str">
            <v>Ведення лiсового та мисливського господарства та забезпечення утримання резиденцiї</v>
          </cell>
        </row>
        <row r="34">
          <cell r="B34" t="str">
            <v>301270</v>
          </cell>
          <cell r="C34" t="str">
            <v>Фiнансова пiдтримка iнформацiйного бюлетеня "Офiцiйний вiсник Президента України"</v>
          </cell>
        </row>
        <row r="35">
          <cell r="B35" t="str">
            <v>301280</v>
          </cell>
          <cell r="C35" t="str">
            <v>Виконання загальнодержавних органiзацiйних, iнформацiйно-аналiтичних та науково-методологiчних заходiв з питань євроатлантичної iнтеграцiї</v>
          </cell>
        </row>
        <row r="36">
          <cell r="B36" t="str">
            <v>301290</v>
          </cell>
          <cell r="C36" t="str">
            <v>Лiквiдацiя аварiйного стану, реконструкцiя, реставрацiя, капiтальний ремонт будiвель, споруд i систем iнженерного забезпечення з оновленням обладнання державного пiдприємства "Санаторiй "Гурзуфський"</v>
          </cell>
        </row>
        <row r="37">
          <cell r="B37" t="str">
            <v>301330</v>
          </cell>
          <cell r="C37" t="str">
            <v>Пiдготовка науково-педагогiчних i наукових кадрiв з питань стратегiчних проблем внутрiшньої i зовнiшньої полiтики</v>
          </cell>
        </row>
        <row r="38">
          <cell r="B38" t="str">
            <v>301340</v>
          </cell>
          <cell r="C38" t="str">
            <v>Заходи щодо змiцнення матерiально-технiчної бази Нацiонального палацу мистецтв "Україна"</v>
          </cell>
        </row>
        <row r="39">
          <cell r="B39" t="str">
            <v>301360</v>
          </cell>
          <cell r="C39" t="str">
            <v>Фiнансова пiдтримка Нацiонального камерного ансамблю "Київськi солiсти", Нацiонального культурно-мистецького та музейного комплексу "Мистецький арсенал", iнформацiйного бюлетеня "Офiцiйний вiсник Президента України"</v>
          </cell>
        </row>
        <row r="40">
          <cell r="B40" t="str">
            <v>301370</v>
          </cell>
          <cell r="C40" t="str">
            <v>Надання науково-методичної та консультативної пiдтримки розвитку мiсцевого самоврядування</v>
          </cell>
        </row>
        <row r="41">
          <cell r="B41" t="str">
            <v>301380</v>
          </cell>
          <cell r="C41" t="str">
            <v>Забезпечення перевезень вищих посадових осiб держави авiацiйним транспортом</v>
          </cell>
        </row>
        <row r="42">
          <cell r="B42" t="str">
            <v>301390</v>
          </cell>
          <cell r="C42" t="str">
            <v>Вiдновлення у державнiй власностi будiвель i споруд пансiонату "Глiцинiя"</v>
          </cell>
        </row>
        <row r="43">
          <cell r="B43" t="str">
            <v>301410</v>
          </cell>
          <cell r="C43" t="str">
            <v>Фiнансова пiдтримка Нацiонального комплексу "Експоцентр України"</v>
          </cell>
        </row>
        <row r="44">
          <cell r="B44" t="str">
            <v>301420</v>
          </cell>
          <cell r="C44" t="str">
            <v>Заходи з обмiну та вивчення досвiду у провiдних клiнiках свiту</v>
          </cell>
        </row>
        <row r="45">
          <cell r="B45" t="str">
            <v>301430</v>
          </cell>
          <cell r="C45" t="str">
            <v>Створення Нацiонального культурно-мистецького та музейного комплексу "Мистецький арсенал"</v>
          </cell>
        </row>
        <row r="46">
          <cell r="B46" t="str">
            <v>301440</v>
          </cell>
          <cell r="C46" t="str">
            <v>Проведення мiжнародного форуму "Європа і Україна"</v>
          </cell>
        </row>
        <row r="47">
          <cell r="B47" t="str">
            <v>301450</v>
          </cell>
          <cell r="C47" t="str">
            <v>Конкурсний вiдбiр та присудження Нацiональної премiї України iменi Тараса Шевченка</v>
          </cell>
        </row>
        <row r="48">
          <cell r="B48" t="str">
            <v>301460</v>
          </cell>
          <cell r="C48" t="str">
            <v>Виплата Державних премiй України</v>
          </cell>
        </row>
        <row r="49">
          <cell r="B49" t="str">
            <v>301470</v>
          </cell>
          <cell r="C49" t="str">
            <v>Проведення Всеукраїнського фестивалю патрiотичної пiснi "Будь вiльним!"</v>
          </cell>
        </row>
        <row r="50">
          <cell r="B50" t="str">
            <v>301800</v>
          </cell>
          <cell r="C50" t="str">
            <v>Капiтальний ремонт житлового фонду</v>
          </cell>
        </row>
        <row r="51">
          <cell r="B51" t="str">
            <v>301810</v>
          </cell>
          <cell r="C51" t="str">
            <v>Будiвництво, капiтальний ремонт, реконструкцiя, реставрацiя та придбання обладнання</v>
          </cell>
        </row>
        <row r="52">
          <cell r="B52" t="str">
            <v>301820</v>
          </cell>
          <cell r="C52" t="str">
            <v>Реконструкцiя корпусу N 1 Державного пiдприємства "Санаторiй "Кришталевий палац"</v>
          </cell>
        </row>
        <row r="53">
          <cell r="B53" t="str">
            <v>301830</v>
          </cell>
          <cell r="C53" t="str">
            <v>Реконструкцiя та реставрацiя об'єктiв Державного пiдприємства "Санаторiй "Гурзуфський" та парку-пам'ятника загальнодержавного значення</v>
          </cell>
        </row>
        <row r="54">
          <cell r="B54" t="str">
            <v>301840</v>
          </cell>
          <cell r="C54" t="str">
            <v>Створення Культурно-мистецького та музейного комплексу іМистецький арсеналі</v>
          </cell>
        </row>
        <row r="55">
          <cell r="B55" t="str">
            <v>301850</v>
          </cell>
          <cell r="C55" t="str">
            <v>Реконструкцiя будинку для розмiщення Представництва Президента України в Автономнiй Республiцi  Крим, Ради представникiв кримськотатарського народу у м.Сiмферополi</v>
          </cell>
        </row>
        <row r="56">
          <cell r="B56" t="str">
            <v>301860</v>
          </cell>
          <cell r="C56" t="str">
            <v>Реставрацiя та пристосування Марiїнського палацу в м. Києвi</v>
          </cell>
        </row>
        <row r="57">
          <cell r="B57" t="str">
            <v>301870</v>
          </cell>
          <cell r="C57" t="str">
            <v>Аварiйно-вiдновлювальнi роботи з лiквiдацiї аварiйного стану житлового будинку по вул. Срiбнокiльськiй, 20 у м. Києвi</v>
          </cell>
        </row>
        <row r="58">
          <cell r="B58" t="str">
            <v>301880</v>
          </cell>
          <cell r="C58" t="str">
            <v>Капiтальний ремонт будiвель Державного пiдприємства "Санаторiй "Пiвденний"</v>
          </cell>
        </row>
        <row r="59">
          <cell r="B59" t="str">
            <v>301890</v>
          </cell>
          <cell r="C59" t="str">
            <v>Будiвництво Реабiлiтацiйного центру на базi Державного пiдприємства "Санаторiй "Конча-Заспа"</v>
          </cell>
        </row>
        <row r="60">
          <cell r="B60" t="str">
            <v>303000</v>
          </cell>
          <cell r="C60" t="str">
            <v>Представництво Президента України в Автономнiй Республiцi Крим</v>
          </cell>
        </row>
        <row r="61">
          <cell r="B61" t="str">
            <v>303010</v>
          </cell>
          <cell r="C61" t="str">
            <v>Здiйснення повноважень постiйним представником Президента України в Автономнiй Республiцi Крим</v>
          </cell>
        </row>
        <row r="62">
          <cell r="B62" t="str">
            <v>304000</v>
          </cell>
          <cell r="C62" t="str">
            <v>Нацiональна служба посередництва i примирення України</v>
          </cell>
        </row>
        <row r="63">
          <cell r="B63" t="str">
            <v>304010</v>
          </cell>
          <cell r="C63" t="str">
            <v>Сприяння врегулюванню колективних трудових спорiв (конфлiктiв)</v>
          </cell>
        </row>
        <row r="64">
          <cell r="B64" t="str">
            <v>304020</v>
          </cell>
          <cell r="C64" t="str">
            <v>Прикладнi розробки з питань посередництва i примирення при вирiшеннi колективних трудових спорiв (конфлiктiв)</v>
          </cell>
        </row>
        <row r="65">
          <cell r="B65" t="str">
            <v>410000</v>
          </cell>
          <cell r="C65" t="str">
            <v>Господарсько-фiнансовий департамент Секретарiату Кабiнету Мiнiстрiв України</v>
          </cell>
        </row>
        <row r="66">
          <cell r="B66" t="str">
            <v>411000</v>
          </cell>
          <cell r="C66" t="str">
            <v>Секретарiат Кабiнету Мiнiстрiв України</v>
          </cell>
        </row>
        <row r="67">
          <cell r="B67" t="str">
            <v>411010</v>
          </cell>
          <cell r="C67" t="str">
            <v>Обслуговування та органiзацiйне, iнформацiйно-аналiтичне та матерiально-технiчне забезпечення дiяльностi Кабiнету Мiнiстрiв України</v>
          </cell>
        </row>
        <row r="68">
          <cell r="B68" t="str">
            <v>411020</v>
          </cell>
          <cell r="C68" t="str">
            <v>Органiзацiя та здiйснення офiцiйних прийомiв керiвництвом Кабiнету Мiнiстрiв України</v>
          </cell>
        </row>
        <row r="69">
          <cell r="B69" t="str">
            <v>411030</v>
          </cell>
          <cell r="C69" t="str">
            <v>Обслуговування дiяльностi Кабiнету Мiнiстрiв України</v>
          </cell>
        </row>
        <row r="70">
          <cell r="B70" t="str">
            <v>411040</v>
          </cell>
          <cell r="C70" t="str">
            <v>Створення спецiальної iнформацiйно-телекомунiкацiйної системи органiв виконавчої влади, розвиток та iнтеграцiя iнформацiйних ресурсiв i технологiй органiв державної влади</v>
          </cell>
        </row>
        <row r="71">
          <cell r="B71" t="str">
            <v>411050</v>
          </cell>
          <cell r="C71" t="str">
            <v>Вiзити урядових делегацiй та вiдрядження працiвникiв органiв державної влади за кордон  за рiшенням Кабiнету Мiнiстрiв України</v>
          </cell>
        </row>
        <row r="72">
          <cell r="B72" t="str">
            <v>411060</v>
          </cell>
          <cell r="C72" t="str">
            <v>Перепiдготовка та пiдвищення квалiфiкацiї працiвникiв Секретарiату Кабiнету Мiнiстрiв України</v>
          </cell>
        </row>
        <row r="73">
          <cell r="B73" t="str">
            <v>411070</v>
          </cell>
          <cell r="C73" t="str">
            <v>Фiнансова пiдтримка газети "Урядовий кур'єр"</v>
          </cell>
        </row>
        <row r="74">
          <cell r="B74" t="str">
            <v>411110</v>
          </cell>
          <cell r="C74" t="str">
            <v>Органiзацiйне забезпечення пiдготовки та проведення в Українi фiнальної частини чемпiонату Європи 2012 року з футболу</v>
          </cell>
        </row>
        <row r="75">
          <cell r="B75" t="str">
            <v>411120</v>
          </cell>
          <cell r="C75" t="str">
            <v>Забезпечення функцiонування та розвитку системи спецiальної iнформацiї</v>
          </cell>
        </row>
        <row r="76">
          <cell r="B76" t="str">
            <v>411130</v>
          </cell>
          <cell r="C76" t="str">
            <v>Iнформацiйно-аналiтичне та органiзацiйне забезпечення оперативного реагування органiв виконавчої влади</v>
          </cell>
        </row>
        <row r="77">
          <cell r="B77" t="str">
            <v>411150</v>
          </cell>
          <cell r="C77" t="str">
            <v>Забезпечення розслiдування авiацiйних подiй та iнцидентiв з цивiльними повiтряними суднами Нацiональним бюро</v>
          </cell>
        </row>
        <row r="78">
          <cell r="B78" t="str">
            <v>412000</v>
          </cell>
          <cell r="C78" t="str">
            <v>Державна служба з питань Автономної Республiки Крим та мiста Севастополя</v>
          </cell>
        </row>
        <row r="79">
          <cell r="B79" t="str">
            <v>412010</v>
          </cell>
          <cell r="C79" t="str">
            <v>Керiвництво та управлiння з питань Автономної Республiки Крим та мiста Севастополя</v>
          </cell>
        </row>
        <row r="80">
          <cell r="B80" t="str">
            <v>420000</v>
          </cell>
          <cell r="C80" t="str">
            <v>Господарсько-фiнансовий департамент Секретарiату Кабiнету Мiнiстрiв України (загальнодержавнi витрати)</v>
          </cell>
        </row>
        <row r="81">
          <cell r="B81" t="str">
            <v>421000</v>
          </cell>
          <cell r="C81" t="str">
            <v>Секретарiат Кабiнету Мiнiстрiв України (загальнодержавнi витрати)</v>
          </cell>
        </row>
        <row r="82">
          <cell r="B82" t="str">
            <v>421010</v>
          </cell>
          <cell r="C82" t="str">
            <v>Заходи щодо оптимiзацiї системи центральних органiв виконавчої влади та скорочення кiлькостi контролюючих органiв</v>
          </cell>
        </row>
        <row r="83">
          <cell r="B83" t="str">
            <v>421020</v>
          </cell>
          <cell r="C83" t="str">
            <v>Здiйснення державного контролю за додержанням законодавства про захист прав споживачiв</v>
          </cell>
        </row>
        <row r="84">
          <cell r="B84" t="str">
            <v>421040</v>
          </cell>
          <cell r="C84" t="str">
            <v>Протиепiзоотичнi заходи та участь у Мiжнародному епiзоотичному бюро</v>
          </cell>
        </row>
        <row r="85">
          <cell r="B85" t="str">
            <v>421050</v>
          </cell>
          <cell r="C85" t="str">
            <v>Органiзацiя i регулювання дiяльностi установ ветеринарної та фiтосанiтарної служби</v>
          </cell>
        </row>
        <row r="86">
          <cell r="B86" t="str">
            <v>500000</v>
          </cell>
          <cell r="C86" t="str">
            <v>Державна судова адмiнiстрацiя України</v>
          </cell>
        </row>
        <row r="87">
          <cell r="B87" t="str">
            <v>501000</v>
          </cell>
          <cell r="C87" t="str">
            <v>Апарат Державної судової адмiнiстрацiї України</v>
          </cell>
        </row>
        <row r="88">
          <cell r="B88" t="str">
            <v>501010</v>
          </cell>
          <cell r="C88" t="str">
            <v>Органiзацiйне забезпечення дiяльностi судiв та установ судової системи</v>
          </cell>
        </row>
        <row r="89">
          <cell r="B89" t="str">
            <v>501020</v>
          </cell>
          <cell r="C89" t="str">
            <v>Здiйснення правосуддя мiсцевими та апеляцiйними судами</v>
          </cell>
        </row>
        <row r="90">
          <cell r="B90" t="str">
            <v>501030</v>
          </cell>
          <cell r="C90" t="str">
            <v>Здiйснення правосуддя апеляцiйними загальними судами</v>
          </cell>
        </row>
        <row r="91">
          <cell r="B91" t="str">
            <v>501040</v>
          </cell>
          <cell r="C91" t="str">
            <v>Здiйснення правосуддя мiсцевими загальними судами</v>
          </cell>
        </row>
        <row r="92">
          <cell r="B92" t="str">
            <v>501050</v>
          </cell>
          <cell r="C92" t="str">
            <v>Здiйснення правосуддя вiйськовими судами</v>
          </cell>
        </row>
        <row r="93">
          <cell r="B93" t="str">
            <v>501080</v>
          </cell>
          <cell r="C93" t="str">
            <v>Здiйснення правосуддя апеляцiйними господарськими судами</v>
          </cell>
        </row>
        <row r="94">
          <cell r="B94" t="str">
            <v>501100</v>
          </cell>
          <cell r="C94" t="str">
            <v>Забезпечення дiяльностi Вищої квалiфiкацiйної комiсiї суддiв України</v>
          </cell>
        </row>
        <row r="95">
          <cell r="B95" t="str">
            <v>501110</v>
          </cell>
          <cell r="C95" t="str">
            <v>Органiзацiя спецiальної пiдготовки кандидатiв на посаду суддi, пiдготовка суддiв та працiвникiв апарату судiв Нацiональною школою суддiв України</v>
          </cell>
        </row>
        <row r="96">
          <cell r="B96" t="str">
            <v>501150</v>
          </cell>
          <cell r="C96" t="str">
            <v>Виконання рiшень судiв на користь суддiв</v>
          </cell>
        </row>
        <row r="97">
          <cell r="B97" t="str">
            <v>501160</v>
          </cell>
          <cell r="C97" t="str">
            <v>Здiйснення правосуддя апеляцiйними адмiнiстративними судами</v>
          </cell>
        </row>
        <row r="98">
          <cell r="B98" t="str">
            <v>501170</v>
          </cell>
          <cell r="C98" t="str">
            <v>Здiйснення правосуддя мiсцевими адмiнiстративними судами</v>
          </cell>
        </row>
        <row r="99">
          <cell r="B99" t="str">
            <v>501180</v>
          </cell>
          <cell r="C99" t="str">
            <v>Придбання (будiвництво) житла для суддiв Апеляцiйного суду України, апеляцiйних i мiсцевих судiв</v>
          </cell>
        </row>
        <row r="100">
          <cell r="B100" t="str">
            <v>501190</v>
          </cell>
          <cell r="C100" t="str">
            <v>Створення автоматизованої системи документообiгу у судах та забезпечення її функцiонування</v>
          </cell>
        </row>
        <row r="101">
          <cell r="B101" t="str">
            <v>501200</v>
          </cell>
          <cell r="C101" t="str">
            <v>Проведення санацiї будiвель бюджетних установ Державної судової адмiнiстрацiї, у тому числi розроблення проектно-кошторисної документацiї</v>
          </cell>
        </row>
        <row r="102">
          <cell r="B102" t="str">
            <v>501210</v>
          </cell>
          <cell r="C102" t="str">
            <v>Забезпечення ведення Єдиного державного реєстру судових рiшень, створення та забезпечення функцiонування єдиної бази даних електронних адрес, номерiв факсiв (телефаксiв) суб'єктiв владних повноважень</v>
          </cell>
        </row>
        <row r="103">
          <cell r="B103" t="str">
            <v>501600</v>
          </cell>
          <cell r="C103" t="str">
            <v>Пiдтримка судової реформи</v>
          </cell>
        </row>
        <row r="104">
          <cell r="B104" t="str">
            <v>501820</v>
          </cell>
          <cell r="C104" t="str">
            <v>Забезпечення судiв належними примiщеннями та суддiв службовим житлом</v>
          </cell>
        </row>
        <row r="105">
          <cell r="B105" t="str">
            <v>501840</v>
          </cell>
          <cell r="C105" t="str">
            <v>Реконструкцiя  з добудовою примiщення Шацького районного суду Волинської областi</v>
          </cell>
        </row>
        <row r="106">
          <cell r="B106" t="str">
            <v>600000</v>
          </cell>
          <cell r="C106" t="str">
            <v>Верховний Суд України</v>
          </cell>
        </row>
        <row r="107">
          <cell r="B107" t="str">
            <v>601000</v>
          </cell>
          <cell r="C107" t="str">
            <v>Апарат Верховного Суду України</v>
          </cell>
        </row>
        <row r="108">
          <cell r="B108" t="str">
            <v>601010</v>
          </cell>
          <cell r="C108" t="str">
            <v>Здiйснення правосуддя Верховним Судом України</v>
          </cell>
        </row>
        <row r="109">
          <cell r="B109" t="str">
            <v>601020</v>
          </cell>
          <cell r="C109" t="str">
            <v>Пiдвищення квалiфiкацiї суддiв та працiвникiв апарату Верховного Суду України</v>
          </cell>
        </row>
        <row r="110">
          <cell r="B110" t="str">
            <v>650000</v>
          </cell>
          <cell r="C110" t="str">
            <v>Вищий спецiалiзований суд України з розгляду цивiльних i кримiнальних справ</v>
          </cell>
        </row>
        <row r="111">
          <cell r="B111" t="str">
            <v>651000</v>
          </cell>
          <cell r="C111" t="str">
            <v>Апарат Вищого спецiалiзованого суду України з розгляду цивiльних i кримiнальних справ</v>
          </cell>
        </row>
        <row r="112">
          <cell r="B112" t="str">
            <v>651010</v>
          </cell>
          <cell r="C112" t="str">
            <v>Здiйснення правосуддя Вищим спецiалiзованим судом України з розгляду цивiльних i кримiнальних справ</v>
          </cell>
        </row>
        <row r="113">
          <cell r="B113" t="str">
            <v>700000</v>
          </cell>
          <cell r="C113" t="str">
            <v>Вищий господарський суд України</v>
          </cell>
        </row>
        <row r="114">
          <cell r="B114" t="str">
            <v>701000</v>
          </cell>
          <cell r="C114" t="str">
            <v>Вищий господарський суд України</v>
          </cell>
        </row>
        <row r="115">
          <cell r="B115" t="str">
            <v>701010</v>
          </cell>
          <cell r="C115" t="str">
            <v>Здiйснення правосуддя Вищим господарським судом України</v>
          </cell>
        </row>
        <row r="116">
          <cell r="B116" t="str">
            <v>750000</v>
          </cell>
          <cell r="C116" t="str">
            <v>Вищий адмiнiстративний суд України</v>
          </cell>
        </row>
        <row r="117">
          <cell r="B117" t="str">
            <v>751000</v>
          </cell>
          <cell r="C117" t="str">
            <v>Апарат Вищого адмiнiстративного суду України</v>
          </cell>
        </row>
        <row r="118">
          <cell r="B118" t="str">
            <v>751010</v>
          </cell>
          <cell r="C118" t="str">
            <v>Здiйснення правосуддя Вищим адмiнiстративним судом України</v>
          </cell>
        </row>
        <row r="119">
          <cell r="B119" t="str">
            <v>800000</v>
          </cell>
          <cell r="C119" t="str">
            <v>Конституцiйний Суд України</v>
          </cell>
        </row>
        <row r="120">
          <cell r="B120" t="str">
            <v>801000</v>
          </cell>
          <cell r="C120" t="str">
            <v>Конституцiйний Суд України</v>
          </cell>
        </row>
        <row r="121">
          <cell r="B121" t="str">
            <v>801010</v>
          </cell>
          <cell r="C121" t="str">
            <v>Забезпечення конституцiйної юрисдикцiї в Українi</v>
          </cell>
        </row>
        <row r="122">
          <cell r="B122" t="str">
            <v>900000</v>
          </cell>
          <cell r="C122" t="str">
            <v>Генеральна прокуратура України</v>
          </cell>
        </row>
        <row r="123">
          <cell r="B123" t="str">
            <v>901000</v>
          </cell>
          <cell r="C123" t="str">
            <v>Генеральна прокуратура України</v>
          </cell>
        </row>
        <row r="124">
          <cell r="B124" t="str">
            <v>901010</v>
          </cell>
          <cell r="C124" t="str">
            <v>Здiйснення прокурорсько-слiдчої дiяльностi, пiдготовка та пiдвищення квалiфiкацiї кадрiв прокуратури</v>
          </cell>
        </row>
        <row r="125">
          <cell r="B125" t="str">
            <v>901020</v>
          </cell>
          <cell r="C125" t="str">
            <v>Пiдготовка кадрiв та пiдвищення квалiфiкацiї прокурорсько-слiдчих кадрiв Нацiональною академiєю прокуратури України</v>
          </cell>
        </row>
        <row r="126">
          <cell r="B126" t="str">
            <v>901030</v>
          </cell>
          <cell r="C126" t="str">
            <v>Забезпечення функцiй Спецiалiзованою антикорупцiйною прокуратурою</v>
          </cell>
        </row>
        <row r="127">
          <cell r="B127" t="str">
            <v>1000000</v>
          </cell>
          <cell r="C127" t="str">
            <v>Мiнiстерство внутрiшнiх справ України</v>
          </cell>
        </row>
        <row r="128">
          <cell r="B128" t="str">
            <v>1001000</v>
          </cell>
          <cell r="C128" t="str">
            <v>Апарат Мiнiстерства внутрiшнiх справ України</v>
          </cell>
        </row>
        <row r="129">
          <cell r="B129" t="str">
            <v>1001010</v>
          </cell>
          <cell r="C129" t="str">
            <v>Керiвництво та управлiння дiяльнiстю Мiнiстерства внутрiшнiх справ України</v>
          </cell>
        </row>
        <row r="130">
          <cell r="B130" t="str">
            <v>1001020</v>
          </cell>
          <cell r="C130" t="str">
            <v>Створення та функцiонування Державної iнформацiйної системи реєстрацiйного облiку фiзичних осiб та їх документування</v>
          </cell>
        </row>
        <row r="131">
          <cell r="B131" t="str">
            <v>1001030</v>
          </cell>
          <cell r="C131" t="str">
            <v>Створення та впровадження Нацiональної автоматизованої iнформацiйної системи Департаменту державної автомобiльної iнспекцiї України</v>
          </cell>
        </row>
        <row r="132">
          <cell r="B132" t="str">
            <v>1001040</v>
          </cell>
          <cell r="C132" t="str">
            <v>Участь органiв внутрiшнiх справ у боротьбi з нелегальною мiграцiєю, створення та утримання пунктiв розмiщення незаконних мiгрантiв</v>
          </cell>
        </row>
        <row r="133">
          <cell r="B133" t="str">
            <v>1001050</v>
          </cell>
          <cell r="C133" t="str">
            <v>Реалiзацiя державної полiтики  у сферi внутрiшнiх справ, забезпечення виконання завдань та функцiй органiв i установ внутрiшнiх справ</v>
          </cell>
        </row>
        <row r="134">
          <cell r="B134" t="str">
            <v>1001060</v>
          </cell>
          <cell r="C134" t="str">
            <v>Створення та впровадження єдиної системи цифрового зв'язку органiв та пiдроздiлiв внутрiшнiх справ</v>
          </cell>
        </row>
        <row r="135">
          <cell r="B135" t="str">
            <v>1001070</v>
          </cell>
          <cell r="C135" t="str">
            <v>Участь органiв внутрiшнiх справ у мiжнародних миротворчих операцiях</v>
          </cell>
        </row>
        <row r="136">
          <cell r="B136" t="str">
            <v>1001080</v>
          </cell>
          <cell r="C136" t="str">
            <v>Пiдготовка кадрiв вищими навчальними закладами iз специфiчними умовами навчання</v>
          </cell>
        </row>
        <row r="137">
          <cell r="B137" t="str">
            <v>1001090</v>
          </cell>
          <cell r="C137" t="str">
            <v>Заходи, пов'язанi  iз забезпеченням правопорядку пiд час проведення Євро-2012</v>
          </cell>
        </row>
        <row r="138">
          <cell r="B138" t="str">
            <v>1001100</v>
          </cell>
          <cell r="C138" t="str">
            <v>Медичне забезпечення працiвникiв Мiнiстерства внутрiшнiх справ України, полiцейських та працiвникiв Нацiональної полiцiї України</v>
          </cell>
        </row>
        <row r="139">
          <cell r="B139" t="str">
            <v>1001110</v>
          </cell>
          <cell r="C139" t="str">
            <v>Закупiвля i модернiзацiя озброєння, вiйськової та спецiальної технiки за державним оборонним замовленням Мiнiстерства внутрiшнiх справ</v>
          </cell>
        </row>
        <row r="140">
          <cell r="B140" t="str">
            <v>1001130</v>
          </cell>
          <cell r="C140" t="str">
            <v>Дошкiльна освiта та заходи з позашкiльної роботи з дiтьми працiвникiв Мiнiстерства внутрiшнiх справ України</v>
          </cell>
        </row>
        <row r="141">
          <cell r="B141" t="str">
            <v>1001160</v>
          </cell>
          <cell r="C141" t="str">
            <v>Забезпечення заходiв спецiальними пiдроздiлами  по боротьбi  з органiзованою злочиннiстю Мiнiстерства внутрiшнiх справ України</v>
          </cell>
        </row>
        <row r="142">
          <cell r="B142" t="str">
            <v>1001170</v>
          </cell>
          <cell r="C142" t="str">
            <v>Наукове та iнформацiйно-аналiтичне забезпечення заходiв по боротьбi з органiзованою злочиннiстю i корупцiєю</v>
          </cell>
        </row>
        <row r="143">
          <cell r="B143" t="str">
            <v>1001180</v>
          </cell>
          <cell r="C143" t="str">
            <v>Забезпечення особистої безпеки суддiв i членiв їх сiмей, охорони примiщень суду, громадського порядку пiд час здiйснення правосуддя</v>
          </cell>
        </row>
        <row r="144">
          <cell r="B144" t="str">
            <v>1001190</v>
          </cell>
          <cell r="C144" t="str">
            <v>Будiвництво (придбання) житла для осiб рядового i начальницького складу органiв внутрiшнiх справ</v>
          </cell>
        </row>
        <row r="145">
          <cell r="B145" t="str">
            <v>1001200</v>
          </cell>
          <cell r="C145" t="str">
            <v>Державна пiдтримка фiзкультурно-спортивного товариства "Динамо" України на органiзацiю та проведення роботи з розвитку фiзичної культури i спорту серед працiвникiв i вiйськовослужбовцiв правоохоронних органiв</v>
          </cell>
        </row>
        <row r="146">
          <cell r="B146" t="str">
            <v>1002000</v>
          </cell>
          <cell r="C146" t="str">
            <v>Адмiнiстрацiя Державної прикордонної служби України</v>
          </cell>
        </row>
        <row r="147">
          <cell r="B147" t="str">
            <v>1002010</v>
          </cell>
          <cell r="C147" t="str">
            <v>Керiвництво та управлiння у сферi охорони державного кордону України</v>
          </cell>
        </row>
        <row r="148">
          <cell r="B148" t="str">
            <v>1002030</v>
          </cell>
          <cell r="C148" t="str">
            <v>Матерiально-технiчне забезпечення Державної прикордонної служби України та утримання її особового складу</v>
          </cell>
        </row>
        <row r="149">
          <cell r="B149" t="str">
            <v>1002060</v>
          </cell>
          <cell r="C149" t="str">
            <v>Пiдготовка кадрiв та пiдвищення квалiфiкацiї Нацiональною академiєю Державної прикордонної служби України</v>
          </cell>
        </row>
        <row r="150">
          <cell r="B150" t="str">
            <v>1002070</v>
          </cell>
          <cell r="C150" t="str">
            <v>Будiвництво (придбання) житла для вiйськовослужбовцiв Державної прикордонної служби України</v>
          </cell>
        </row>
        <row r="151">
          <cell r="B151" t="str">
            <v>1002080</v>
          </cell>
          <cell r="C151" t="str">
            <v>Розвиток Державної прикордонної служби України</v>
          </cell>
        </row>
        <row r="152">
          <cell r="B152" t="str">
            <v>1002100</v>
          </cell>
          <cell r="C152" t="str">
            <v>Облаштування та реконструкцiя державного кордону</v>
          </cell>
        </row>
        <row r="153">
          <cell r="B153" t="str">
            <v>1002110</v>
          </cell>
          <cell r="C153" t="str">
            <v>Розвiдувальна дiяльнiсть у сферi захисту державного кордону</v>
          </cell>
        </row>
        <row r="154">
          <cell r="B154" t="str">
            <v>1002120</v>
          </cell>
          <cell r="C154" t="str">
            <v>Заходи з iнженерно-технiчного облаштування кордону</v>
          </cell>
        </row>
        <row r="155">
          <cell r="B155" t="str">
            <v>1002130</v>
          </cell>
          <cell r="C155" t="str">
            <v>Видатки для Адмiнiстрацiї Державної прикордонної служби України на реалiзацiю заходiв щодо пiдвищення обороноздатностi i безпеки держави</v>
          </cell>
        </row>
        <row r="156">
          <cell r="B156" t="str">
            <v>1002800</v>
          </cell>
          <cell r="C156" t="str">
            <v>Будiвництво, реконструкцiя та капiтальний ремонт об'єктiв Державної прикордонної служби України</v>
          </cell>
        </row>
        <row r="157">
          <cell r="B157" t="str">
            <v>1003000</v>
          </cell>
          <cell r="C157" t="str">
            <v>Нацiональна гвардiя України</v>
          </cell>
        </row>
        <row r="158">
          <cell r="B158" t="str">
            <v>1003010</v>
          </cell>
          <cell r="C158" t="str">
            <v>Керiвництво та управлiння Нацiональною гвардiєю України</v>
          </cell>
        </row>
        <row r="159">
          <cell r="B159" t="str">
            <v>1003020</v>
          </cell>
          <cell r="C159" t="str">
            <v>Забезпечення виконання завдань та функцiй Нацiональної гвардiї України</v>
          </cell>
        </row>
        <row r="160">
          <cell r="B160" t="str">
            <v>1003030</v>
          </cell>
          <cell r="C160" t="str">
            <v>Охорона особливо важливих державних об'єктiв, дипломатичних та консульських представництв iноземних держав на територiї України, супроводження перевезення ядерних матерiалiв по територiї України</v>
          </cell>
        </row>
        <row r="161">
          <cell r="B161" t="str">
            <v>1003040</v>
          </cell>
          <cell r="C161" t="str">
            <v>Фiнансове забезпечення зобов'язань по сплатi земельного податку вiйськовими частинами, закладами, установами та органiзацiями внутрiшнiх вiйськ Мiнiстерства внутрiшнiх справ, якi утримуються за рахунок бюджету</v>
          </cell>
        </row>
        <row r="162">
          <cell r="B162" t="str">
            <v>1003050</v>
          </cell>
          <cell r="C162" t="str">
            <v>Заходи, пов'язанi iз переходом на вiйськову службу за контрактом</v>
          </cell>
        </row>
        <row r="163">
          <cell r="B163" t="str">
            <v>1003070</v>
          </cell>
          <cell r="C163" t="str">
            <v>Пiдготовка кадрiв для Нацiональної гвардiї України вищими навчальними закладами III i IV рiвнiв акредитацiї</v>
          </cell>
        </row>
        <row r="164">
          <cell r="B164" t="str">
            <v>1003080</v>
          </cell>
          <cell r="C164" t="str">
            <v>Стацiонарне лiкування вiйськовослужбовцiв Нацiональної гвардiї України у власних медичних закладах</v>
          </cell>
        </row>
        <row r="165">
          <cell r="B165" t="str">
            <v>1003090</v>
          </cell>
          <cell r="C165" t="str">
            <v>Будiвництво (придбання) житла для вiйськовослужбовцiв Нацiональної гвардiї України</v>
          </cell>
        </row>
        <row r="166">
          <cell r="B166" t="str">
            <v>1003100</v>
          </cell>
          <cell r="C166" t="str">
            <v>Видатки для Нацiональної гвардiї України на реалiзацiю заходiв щодо пiдвищення обороноздатностi i безпеки держави</v>
          </cell>
        </row>
        <row r="167">
          <cell r="B167" t="str">
            <v>1004000</v>
          </cell>
          <cell r="C167" t="str">
            <v>Державна мiграцiйна служба України</v>
          </cell>
        </row>
        <row r="168">
          <cell r="B168" t="str">
            <v>1004010</v>
          </cell>
          <cell r="C168" t="str">
            <v>Керiвництво та управлiння у сферi мiграцiї, громадянства, iммiграцiї та реєстрацiї фiзичних осiб</v>
          </cell>
        </row>
        <row r="169">
          <cell r="B169" t="str">
            <v>1004020</v>
          </cell>
          <cell r="C169" t="str">
            <v>Забезпечення виконання завдань та функцiй у сферi громадянства, iммiграцiї та реєстрацiї фiзичних осiб</v>
          </cell>
        </row>
        <row r="170">
          <cell r="B170" t="str">
            <v>1004040</v>
          </cell>
          <cell r="C170" t="str">
            <v>Створення та впровадження єдиної нацiональної бази даних управлiння мiграцiйними потоками</v>
          </cell>
        </row>
        <row r="171">
          <cell r="B171" t="str">
            <v>1004050</v>
          </cell>
          <cell r="C171" t="str">
            <v>Утримання установ тимчасового розмiщення бiженцiв та iнших категорiй мiгрантiв, виконання мiжнародних угод про реадмiсiю</v>
          </cell>
        </row>
        <row r="172">
          <cell r="B172" t="str">
            <v>1004060</v>
          </cell>
          <cell r="C172" t="str">
            <v>Надання допомоги бiженцям</v>
          </cell>
        </row>
        <row r="173">
          <cell r="B173" t="str">
            <v>1004070</v>
          </cell>
          <cell r="C173" t="str">
            <v>Внески до Мiжнародної органiзацiї з мiграцiї</v>
          </cell>
        </row>
        <row r="174">
          <cell r="B174" t="str">
            <v>1004080</v>
          </cell>
          <cell r="C174" t="str">
            <v>Створення та утримання пунктiв розмiщення незаконних мiгрантiв та iнформацiйної системи облiку та аналiзу мiграцiйних потокiв</v>
          </cell>
        </row>
        <row r="175">
          <cell r="B175" t="str">
            <v>1004090</v>
          </cell>
          <cell r="C175" t="str">
            <v>Створення та функцiонування Єдиного державного демографiчного реєстру</v>
          </cell>
        </row>
        <row r="176">
          <cell r="B176" t="str">
            <v>1006000</v>
          </cell>
          <cell r="C176" t="str">
            <v>Державна служба України з надзвичайних ситуацiй</v>
          </cell>
        </row>
        <row r="177">
          <cell r="B177" t="str">
            <v>1006010</v>
          </cell>
          <cell r="C177" t="str">
            <v>Керiвництво та управлiння у сферi надзвичайних ситуацiй</v>
          </cell>
        </row>
        <row r="178">
          <cell r="B178" t="str">
            <v>1006050</v>
          </cell>
          <cell r="C178" t="str">
            <v>Авiацiйнi роботи з пошуку i рятування</v>
          </cell>
        </row>
        <row r="179">
          <cell r="B179" t="str">
            <v>1006060</v>
          </cell>
          <cell r="C179" t="str">
            <v>Гiдрометеорологiчна дiяльнiсть</v>
          </cell>
        </row>
        <row r="180">
          <cell r="B180" t="str">
            <v>1006070</v>
          </cell>
          <cell r="C180" t="str">
            <v>Прикладнi науковi та науково-технiчнi розробки, виконання робiт за державними цiльовими програмами i державним замовленням у сферi гiдрометеорологiї, пiдготовка наукових кадрiв</v>
          </cell>
        </row>
        <row r="181">
          <cell r="B181" t="str">
            <v>1006080</v>
          </cell>
          <cell r="C181" t="str">
            <v>Прикладнi науковi та науково-технiчнi розробки, виконання робiт за державними цiльовими програмами i державним замовленням у сферi цивiльного захисту та пожежної безпеки, пiдготовка наукових кадрiв</v>
          </cell>
        </row>
        <row r="182">
          <cell r="B182" t="str">
            <v>1006090</v>
          </cell>
          <cell r="C182" t="str">
            <v>Придбання пожежної та iншої спецiальної технiки вiтчизняного виробництва</v>
          </cell>
        </row>
        <row r="183">
          <cell r="B183" t="str">
            <v>1006100</v>
          </cell>
          <cell r="C183" t="str">
            <v>Видатки для Державної служби України з надзвичайних ситуацiй на реалiзацiю заходiв щодо пiдвищення обороноздатностi i безпеки держави</v>
          </cell>
        </row>
        <row r="184">
          <cell r="B184" t="str">
            <v>1006280</v>
          </cell>
          <cell r="C184" t="str">
            <v>Забезпечення дiяльностi сил цивiльного захисту</v>
          </cell>
        </row>
        <row r="185">
          <cell r="B185" t="str">
            <v>1006360</v>
          </cell>
          <cell r="C185" t="str">
            <v>Пiдготовка кадрiв у сферi цивiльного захисту</v>
          </cell>
        </row>
        <row r="186">
          <cell r="B186" t="str">
            <v>1006700</v>
          </cell>
          <cell r="C186" t="str">
            <v>Здійснення заходів, пов'язаних із запобіганням та ліквідацією наслідків надзвичайних ситуацій</v>
          </cell>
        </row>
        <row r="187">
          <cell r="B187" t="str">
            <v>1007000</v>
          </cell>
          <cell r="C187" t="str">
            <v>Нацiональна полiцiя України</v>
          </cell>
        </row>
        <row r="188">
          <cell r="B188" t="str">
            <v>1007010</v>
          </cell>
          <cell r="C188" t="str">
            <v>Керiвництво та управлiння дiяльнiстю Нацiональної полiцiї України</v>
          </cell>
        </row>
        <row r="189">
          <cell r="B189" t="str">
            <v>1007020</v>
          </cell>
          <cell r="C189" t="str">
            <v>Забезпечення охорони прав i свобод людини, iнтересiв суспiльства i держави, протидiї злочинностi, пiдтримання публiчної безпеки i порядку, участь у мiжнародних миротворчих операцiях</v>
          </cell>
        </row>
        <row r="190">
          <cell r="B190" t="str">
            <v>1007030</v>
          </cell>
          <cell r="C190" t="str">
            <v>Дошкiльна освiта та заходи з позашкiльної роботи з дiтьми полiцейських та працiвникiв Нацiональної полiцiї України</v>
          </cell>
        </row>
        <row r="191">
          <cell r="B191" t="str">
            <v>1007040</v>
          </cell>
          <cell r="C191" t="str">
            <v>Видатки для Нацiональної полiцiї України на реалiзацiю заходiв щодо пiдвищення обороноздатностi i безпеки держави</v>
          </cell>
        </row>
        <row r="192">
          <cell r="B192" t="str">
            <v>1007700</v>
          </cell>
          <cell r="C192" t="str">
            <v>Закупівля автомобілів підвищеної прохідності для забезпечення підрозділів Національної поліції, що виконують завдання в зоні проведення антитерористичної операції</v>
          </cell>
        </row>
        <row r="193">
          <cell r="B193" t="str">
            <v>1010000</v>
          </cell>
          <cell r="C193" t="str">
            <v>Мiнiстерство внутрiшнiх справ України (загальнодержавнi витрати)</v>
          </cell>
        </row>
        <row r="194">
          <cell r="B194" t="str">
            <v>1011000</v>
          </cell>
          <cell r="C194" t="str">
            <v>Мiнiстерство внутрiшнiх справ України (загальнодержавнi витрати)</v>
          </cell>
        </row>
        <row r="195">
          <cell r="B195" t="str">
            <v>1100000</v>
          </cell>
          <cell r="C195" t="str">
            <v>Мiнiстерство енергетики та вугiльної промисловостi України</v>
          </cell>
        </row>
        <row r="196">
          <cell r="B196" t="str">
            <v>1101000</v>
          </cell>
          <cell r="C196" t="str">
            <v>Апарат Мiнiстерства енергетики та вугiльної промисловостi України</v>
          </cell>
        </row>
        <row r="197">
          <cell r="B197" t="str">
            <v>1101010</v>
          </cell>
          <cell r="C197" t="str">
            <v>Загальне керiвництво та управлiння у сферi паливно-енергетичного комплексу та вугiльної промисловостi</v>
          </cell>
        </row>
        <row r="198">
          <cell r="B198" t="str">
            <v>1101030</v>
          </cell>
          <cell r="C198" t="str">
            <v>Прикладнi науковi та науково-технiчнi розробки, виконання робiт за державними цiльовими програмами i державним замовленням, пiдготовка наукових кадрiв та фiнансова пiдтримка розвитку наукової iнфраструктури у сферi паливно-енергетичного комплексу й вугiл</v>
          </cell>
        </row>
        <row r="199">
          <cell r="B199" t="str">
            <v>1101070</v>
          </cell>
          <cell r="C199" t="str">
            <v>Реструктуризацiя вугiльної та торфодобувної промисловостi</v>
          </cell>
        </row>
        <row r="200">
          <cell r="B200" t="str">
            <v>1101080</v>
          </cell>
          <cell r="C200" t="str">
            <v>Поповнення статутного капiталу державного концерну іЯдерне паливоі з метою придбання Концерном акцiй додаткової емiсiї ПрАТ іЗавод з виробництва  ядерного паливаі</v>
          </cell>
        </row>
        <row r="201">
          <cell r="B201" t="str">
            <v>1101090</v>
          </cell>
          <cell r="C201" t="str">
            <v>Пiдготовка фахiвцiв для пiдприємств ядерно-промислового комплексу Севастопольським нацiональним унiверситетом ядерної енергiї та промисловостi</v>
          </cell>
        </row>
        <row r="202">
          <cell r="B202" t="str">
            <v>1101100</v>
          </cell>
          <cell r="C202" t="str">
            <v>Гiрничорятувальнi заходи на вугледобувних пiдприємствах</v>
          </cell>
        </row>
        <row r="203">
          <cell r="B203" t="str">
            <v>1101110</v>
          </cell>
          <cell r="C203" t="str">
            <v>Державна пiдтримка вугледобувних пiдприємств на часткове покриття витрат iз собiвартостi готової товарної вугiльної продукцiї</v>
          </cell>
        </row>
        <row r="204">
          <cell r="B204" t="str">
            <v>1101120</v>
          </cell>
          <cell r="C204" t="str">
            <v>Створення резерву ядерного палива та ядерних матерiалiв</v>
          </cell>
        </row>
        <row r="205">
          <cell r="B205" t="str">
            <v>1101130</v>
          </cell>
          <cell r="C205" t="str">
            <v>Фiнансова пiдтримка розвитку наукової iнфраструктури у сферi енергетики</v>
          </cell>
        </row>
        <row r="206">
          <cell r="B206" t="str">
            <v>1101140</v>
          </cell>
          <cell r="C206" t="str">
            <v>Фiзичний захист ядерних установок та ядерних матерiалiв</v>
          </cell>
        </row>
        <row r="207">
          <cell r="B207" t="str">
            <v>1101160</v>
          </cell>
          <cell r="C207" t="str">
            <v>Заходи з охорони працi та пiдвищення технiки безпеки на вугледобувних пiдприємствах, а саме оснащення новiтнiми приладами контролю за параметрами шахтної атмосфери та засобами контролю параметрiв дегазацiї</v>
          </cell>
        </row>
        <row r="208">
          <cell r="B208" t="str">
            <v>1101180</v>
          </cell>
          <cell r="C208" t="str">
            <v>Реалiзацiя заходiв, передбачених Державною цiльовою економiчною програмою енергоефективностi на 2010 - 2015 роки</v>
          </cell>
        </row>
        <row r="209">
          <cell r="B209" t="str">
            <v>1101190</v>
          </cell>
          <cell r="C209" t="str">
            <v>Заходи з реалiзацiї Державної цiльової  екологiчної програми  приведення в безпечний стан уранових об'єктiв виробничого об'єднання "Приднiпровський хiмiчний завод"</v>
          </cell>
        </row>
        <row r="210">
          <cell r="B210" t="str">
            <v>1101200</v>
          </cell>
          <cell r="C210" t="str">
            <v>Державна пiдтримка будiвництва вугле- та торфодобувних пiдприємств, технiчне переоснащення зазначених пiдприємств</v>
          </cell>
        </row>
        <row r="211">
          <cell r="B211" t="str">
            <v>1101210</v>
          </cell>
          <cell r="C211" t="str">
            <v>Технiчне переоснащення державних вугле- та торфодобувних пiдприємств, в тому числi через здешевлення кредитiв, отриманих у 2010 - 2011 роках, а також фiнансування програми реновацiї гiрничошахтного обладнання</v>
          </cell>
        </row>
        <row r="212">
          <cell r="B212" t="str">
            <v>1101310</v>
          </cell>
          <cell r="C212" t="str">
            <v>Облаштування Одеського i Безiменного газових родовищ та Субботiнського нафтового родовища для введення їх в експлуатацiю</v>
          </cell>
        </row>
        <row r="213">
          <cell r="B213" t="str">
            <v>1101340</v>
          </cell>
          <cell r="C213" t="str">
            <v>Заходи по передачi об'єктiв соцiальної iнфраструктури, якi перебувають на балансi вугледобувних пiдприємств, у комунальну власнiсть</v>
          </cell>
        </row>
        <row r="214">
          <cell r="B214" t="str">
            <v>1101390</v>
          </cell>
          <cell r="C214" t="str">
            <v>Будiвництво енергоблокiв атомних, гiдроакумулюючих, iнших електростанцiй, теплоелектроцентралей, будiвництво та реконструкцiя лiнiй електропередачi та пiдстанцiй</v>
          </cell>
        </row>
        <row r="215">
          <cell r="B215" t="str">
            <v>1101400</v>
          </cell>
          <cell r="C215"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216">
          <cell r="B216" t="str">
            <v>1101420</v>
          </cell>
          <cell r="C216" t="str">
            <v>Часткова компенсацiя Нацiональнiй акцiонернiй компанiї "Нафтогаз України" рiзницi мiж цiнами закупiвлi iмпортованого природного газу та його реалiзацiї суб'єктам господарювання на виробництво теплової енергiї, яка споживається населенням, у тому числi не</v>
          </cell>
        </row>
        <row r="217">
          <cell r="B217" t="str">
            <v>1101430</v>
          </cell>
          <cell r="C217" t="str">
            <v>Виконання першочергових екологiчних заходiв у м. Днiпродзержинськ</v>
          </cell>
        </row>
        <row r="218">
          <cell r="B218" t="str">
            <v>1101440</v>
          </cell>
          <cell r="C218" t="str">
            <v>Внесок України до Енергетичного Спiвтовариства</v>
          </cell>
        </row>
        <row r="219">
          <cell r="B219" t="str">
            <v>1101450</v>
          </cell>
          <cell r="C219" t="str">
            <v>Будiвництво, реконструкцiя та технiчне переоснащення об'єктiв паливно-енергетичного комплексу (за рахунок коштiв, залучених пiд державнi гарантiї на поворотнiй основi)</v>
          </cell>
        </row>
        <row r="220">
          <cell r="B220" t="str">
            <v>1101460</v>
          </cell>
          <cell r="C220" t="str">
            <v>Повернення коштiв, наданих публiчному акцiонерному товариству іУкргiдроенергоі на поворотнiй основi для реалiзацiї проектiв соцiально-економiчного розвитку</v>
          </cell>
        </row>
        <row r="221">
          <cell r="B221" t="str">
            <v>1101470</v>
          </cell>
          <cell r="C221" t="str">
            <v>Виконання боргових зобов'язань за кредитами, залученими пiд державнi гарантiї, з метою реалiзацiї проектiв соцiально-економiчного розвитку</v>
          </cell>
        </row>
        <row r="222">
          <cell r="B222" t="str">
            <v>1101480</v>
          </cell>
          <cell r="C222" t="str">
            <v>Приведення в безпечний стан уранових обієктiв</v>
          </cell>
        </row>
        <row r="223">
          <cell r="B223" t="str">
            <v>1101500</v>
          </cell>
          <cell r="C223" t="str">
            <v>Збiльшення статутного капiталу державного пiдприємства іНацiональна атомна енергогенеруюча компанiя іЕнергоатомі</v>
          </cell>
        </row>
        <row r="224">
          <cell r="B224" t="str">
            <v>1101520</v>
          </cell>
          <cell r="C224" t="str">
            <v>Поповнення обiгових коштiв або збiльшення статутних фондiв вугледобувних пiдприємств для погашення заборгованостi iз заробiтної плати працiвникам, що утворилася на 1 сiчня 2016 року</v>
          </cell>
        </row>
        <row r="225">
          <cell r="B225" t="str">
            <v>1101530</v>
          </cell>
          <cell r="C225" t="str">
            <v>Державна пiдтримка будiвництва шахти N10 "Нововолинська"</v>
          </cell>
        </row>
        <row r="226">
          <cell r="B226" t="str">
            <v>1101600</v>
          </cell>
          <cell r="C226" t="str">
            <v>Реконструкцiя гiдроелектростанцiй ПАТ "Укргiдроенерго"</v>
          </cell>
        </row>
        <row r="227">
          <cell r="B227" t="str">
            <v>1101610</v>
          </cell>
          <cell r="C227" t="str">
            <v>Будiвництво Канiвської ГАЕС</v>
          </cell>
        </row>
        <row r="228">
          <cell r="B228" t="str">
            <v>1101620</v>
          </cell>
          <cell r="C228" t="str">
            <v>Реконструкцiя, капiтальний ремонт та технiчне переоснащення магiстрального газопроводу Уренгой-Помари-Ужгород</v>
          </cell>
        </row>
        <row r="229">
          <cell r="B229" t="str">
            <v>1101630</v>
          </cell>
          <cell r="C229" t="str">
            <v>Впровадження Програми реформування та розвитку енергетичного сектора</v>
          </cell>
        </row>
        <row r="230">
          <cell r="B230" t="str">
            <v>1101640</v>
          </cell>
          <cell r="C230" t="str">
            <v>Пiдвищення надiйностi постачання електроенергiї в Українi</v>
          </cell>
        </row>
        <row r="231">
          <cell r="B231" t="str">
            <v>1101650</v>
          </cell>
          <cell r="C231" t="str">
            <v>Будiвництво ПЛ 750 кВ Рiвненська АЕС - Київська</v>
          </cell>
        </row>
        <row r="232">
          <cell r="B232" t="str">
            <v>1101660</v>
          </cell>
          <cell r="C232" t="str">
            <v>Пiдтримка впровадження Енергетичної стратегiї України на перiод до 2030 року</v>
          </cell>
        </row>
        <row r="233">
          <cell r="B233" t="str">
            <v>1101670</v>
          </cell>
          <cell r="C233" t="str">
            <v>Будiвництво повiтряної лiнiї 750 кВ Запорiзька - Каховська</v>
          </cell>
        </row>
        <row r="234">
          <cell r="B234" t="str">
            <v>1101680</v>
          </cell>
          <cell r="C234" t="str">
            <v>Пiдвищення ефективностi передачi електроенергiї (Модернiзацiя пiдстанцiй)</v>
          </cell>
        </row>
        <row r="235">
          <cell r="B235" t="str">
            <v>1101690</v>
          </cell>
          <cell r="C235" t="str">
            <v>Реконструкцiя трансформаторних пiдстанцiй схiдної частини України</v>
          </cell>
        </row>
        <row r="236">
          <cell r="B236" t="str">
            <v>1101800</v>
          </cell>
          <cell r="C236" t="str">
            <v>Будiвництво першої черги Днiстровської гiдроакумулюючої електростанцiї</v>
          </cell>
        </row>
        <row r="237">
          <cell r="B237" t="str">
            <v>1102000</v>
          </cell>
          <cell r="C237" t="str">
            <v>Державна служба гiрничого нагляду та промислової безпеки України</v>
          </cell>
        </row>
        <row r="238">
          <cell r="B238" t="str">
            <v>1102030</v>
          </cell>
          <cell r="C238" t="str">
            <v>Прикладнi дослiдження та розробки, пiдготовка наукових кадрiв у сферi промислової безпеки та охорони працi</v>
          </cell>
        </row>
        <row r="239">
          <cell r="B239" t="str">
            <v>1102040</v>
          </cell>
          <cell r="C239" t="str">
            <v>Фiнансування проектiв, пов'язаних з пiдвищенням технiки безпеки шахт шляхом впровадження унiфiкованих телекомунiкацiйних систем диспетчерського контролю та автоматизованого керування гiрничими машинами i технологiчними комплексами (УТАС) та проектiв моде</v>
          </cell>
        </row>
        <row r="240">
          <cell r="B240" t="str">
            <v>1102060</v>
          </cell>
          <cell r="C240" t="str">
            <v>Утримання Центру комплексної безпеки пiдприємств вугiльної промисловостi</v>
          </cell>
        </row>
        <row r="241">
          <cell r="B241" t="str">
            <v>1110000</v>
          </cell>
          <cell r="C241" t="str">
            <v>Мiнiстерство енергетики та вугiльної промисловостi України (загальнодержавнi витрати)</v>
          </cell>
        </row>
        <row r="242">
          <cell r="B242" t="str">
            <v>1111000</v>
          </cell>
          <cell r="C242" t="str">
            <v>Мiнiстерство енергетики та вугiльної промисловостi України (загальнодержавнi витрати)</v>
          </cell>
        </row>
        <row r="243">
          <cell r="B243" t="str">
            <v>1111020</v>
          </cell>
          <cell r="C243" t="str">
            <v>Субвенцiя з державного бюджету мiсцевим бюджетам на проекти лiквiдацiї пiдприємств вугiльної та торфодобувної промисловостi i утримання водовiдливних комплексiв у безпечному режимi на умовах спiвфiнансування (50 вiдсоткiв)</v>
          </cell>
        </row>
        <row r="244">
          <cell r="B244" t="str">
            <v>1200000</v>
          </cell>
          <cell r="C244" t="str">
            <v>Мiнiстерство економiчного розвитку i торгiвлi України</v>
          </cell>
        </row>
        <row r="245">
          <cell r="B245" t="str">
            <v>1201000</v>
          </cell>
          <cell r="C245" t="str">
            <v>Апарат Мiнiстерства економiчного розвитку i торгiвлi України</v>
          </cell>
        </row>
        <row r="246">
          <cell r="B246" t="str">
            <v>1201010</v>
          </cell>
          <cell r="C246" t="str">
            <v>Керiвництво та управлiння у сферi економiчного розвитку i торгiвлi</v>
          </cell>
        </row>
        <row r="247">
          <cell r="B247" t="str">
            <v>1201020</v>
          </cell>
          <cell r="C247" t="str">
            <v>Внески України до бюджету СОТ, за участь України в програмi ЄС "Конкурентоспроможнiсть пiдприємств малого та середнього бiзнесу (COSME)", до Єдиного бюджету органiв СНД</v>
          </cell>
        </row>
        <row r="248">
          <cell r="B248" t="str">
            <v>1201030</v>
          </cell>
          <cell r="C248" t="str">
            <v>Забезпечення двостороннього спiвробiтництва України з iноземними державами та мiжнародними органiзацiями, iнформацiйне та органiзацiйне забезпечення участi України у мiжнародних форумах, конференцiях, виставках</v>
          </cell>
        </row>
        <row r="249">
          <cell r="B249" t="str">
            <v>1201040</v>
          </cell>
          <cell r="C249" t="str">
            <v>Iнформацiйне та органiзацiйне забезпечення участi України у мiжнародних форумах, конференцiях, виставках</v>
          </cell>
        </row>
        <row r="250">
          <cell r="B250" t="str">
            <v>1201070</v>
          </cell>
          <cell r="C250" t="str">
            <v>Дослiдження, прикладнi науковi i науково-технiчнi розробки, виконання робiт за державними цiльовими програмами i державним замовленням, пiдготовка наукових кадрiв та фiнансова пiдтримка розвитку наукової iнфраструктури  у сферi економiчного розвитку</v>
          </cell>
        </row>
        <row r="251">
          <cell r="B251" t="str">
            <v>1201080</v>
          </cell>
          <cell r="C251" t="str">
            <v>Проведення науково-практичних конференцiй i семiнарiв з економiчних проблем</v>
          </cell>
        </row>
        <row r="252">
          <cell r="B252" t="str">
            <v>1201090</v>
          </cell>
          <cell r="C252" t="str">
            <v>Пiдвищення квалiфiкацiї державних службовцiв у сферi економiки</v>
          </cell>
        </row>
        <row r="253">
          <cell r="B253" t="str">
            <v>1201100</v>
          </cell>
          <cell r="C253"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254">
          <cell r="B254" t="str">
            <v>1201110</v>
          </cell>
          <cell r="C254" t="str">
            <v>Перепiдготовка управлiнських кадрiв для сфери пiдприємництва</v>
          </cell>
        </row>
        <row r="255">
          <cell r="B255" t="str">
            <v>1201120</v>
          </cell>
          <cell r="C255" t="str">
            <v>Фiнансова пiдтримка видань з економiчних питань i забезпечення функцiонування веб-порталу з питань державних закупiвель</v>
          </cell>
        </row>
        <row r="256">
          <cell r="B256" t="str">
            <v>1201140</v>
          </cell>
          <cell r="C256" t="str">
            <v>Капiтальний ремонт вiдомчого житлового фонду</v>
          </cell>
        </row>
        <row r="257">
          <cell r="B257" t="str">
            <v>1201150</v>
          </cell>
          <cell r="C257" t="str">
            <v>Забезпечення дiяльностi Органiзацiйної групи ЄЕП</v>
          </cell>
        </row>
        <row r="258">
          <cell r="B258" t="str">
            <v>1201170</v>
          </cell>
          <cell r="C258" t="str">
            <v>Забезпечення видання iнформацiйного бюлетеня "Вiсник державних закупiвель" та створення i забезпечення функцiонування веб-порталу з питань державних закупiвель</v>
          </cell>
        </row>
        <row r="259">
          <cell r="B259" t="str">
            <v>1201200</v>
          </cell>
          <cell r="C259" t="str">
            <v>Реалiзацiя проектiв, спрямованих на скорочення викидiв або збiльшення поглинання парникових газiв</v>
          </cell>
        </row>
        <row r="260">
          <cell r="B260" t="str">
            <v>1201210</v>
          </cell>
          <cell r="C260" t="str">
            <v>Заходи iз створення органiзацiйно-правових умов для залучення iнвестицiй, необхiдних для пiдготовки та проведення Євро -2012</v>
          </cell>
        </row>
        <row r="261">
          <cell r="B261" t="str">
            <v>1201220</v>
          </cell>
          <cell r="C261" t="str">
            <v>Збереження та функцiонування нацiональної еталонної бази, забезпечення функцiонування служб, прикладнi науковi i науково-технiчнi розробки, виконання робiт за державними цiльовими програмами i державним замовленням у сферi стандартизацiї, метрологiї та е</v>
          </cell>
        </row>
        <row r="262">
          <cell r="B262" t="str">
            <v>1201320</v>
          </cell>
          <cell r="C262" t="str">
            <v>Прикладнi розробки у сферi державного контролю за цiнами</v>
          </cell>
        </row>
        <row r="263">
          <cell r="B263" t="str">
            <v>1201340</v>
          </cell>
          <cell r="C263" t="str">
            <v>Заходи по реалiзацiї Нацiональної програми сприяння розвитку малого пiдприємництва в Українi</v>
          </cell>
        </row>
        <row r="264">
          <cell r="B264" t="str">
            <v>1201350</v>
          </cell>
          <cell r="C264" t="str">
            <v>Часткове вiдшкодування вiдсоткових ставок за кредитами, що надаються суб'єктам малого та середнього бiзнесу на реалiзацiю iнвестицiйних проектiв</v>
          </cell>
        </row>
        <row r="265">
          <cell r="B265" t="str">
            <v>1201360</v>
          </cell>
          <cell r="C265" t="str">
            <v>Мiкрокредитування суб'єктiв малого пiдприємництва</v>
          </cell>
        </row>
        <row r="266">
          <cell r="B266" t="str">
            <v>1201370</v>
          </cell>
          <cell r="C266" t="str">
            <v>Пiдготовка та проведення Мiжнародного чемпiонату iз стратегiчного менеджменту в Українi</v>
          </cell>
        </row>
        <row r="267">
          <cell r="B267" t="str">
            <v>1201380</v>
          </cell>
          <cell r="C267" t="str">
            <v>Державний метрологiчний нагляд</v>
          </cell>
        </row>
        <row r="268">
          <cell r="B268" t="str">
            <v>1201390</v>
          </cell>
          <cell r="C268" t="str">
            <v>Заходи щодо запобiгання катастрофи техногенного характеру на державному пiдприємствi "Горлiвський хiмiчний завод"</v>
          </cell>
        </row>
        <row r="269">
          <cell r="B269" t="str">
            <v>1201400</v>
          </cell>
          <cell r="C269" t="str">
            <v>Прикладнi науковi i науково-технiчнi розробки, виконання робiт за державними цiльовими програмами i державним замовленням, науковi розробки у сферi стандартизацiї та сертифiкацiї промислової продукцiї, фiнансова пiдтримка розвитку наукової iнфраструктури</v>
          </cell>
        </row>
        <row r="270">
          <cell r="B270" t="str">
            <v>1201420</v>
          </cell>
          <cell r="C270" t="str">
            <v>Забезпечення мiжнародного спiвробiтництва та участь у мiжнародних виставках</v>
          </cell>
        </row>
        <row r="271">
          <cell r="B271" t="str">
            <v>1201430</v>
          </cell>
          <cell r="C271" t="str">
            <v>Формування статутного капiталу Державного концерну "Укроборонпром"</v>
          </cell>
        </row>
        <row r="272">
          <cell r="B272" t="str">
            <v>1201440</v>
          </cell>
          <cell r="C272" t="str">
            <v>Виконання програми "Сприяння взаємнiй торгiвлi шляхом усунення технiчних бар'єрiв у торгiвлi мiж Україною та Європейським Союзом"</v>
          </cell>
        </row>
        <row r="273">
          <cell r="B273" t="str">
            <v>1201450</v>
          </cell>
          <cell r="C273" t="str">
            <v>Функцiонування Центральної державної науково-технiчної бiблiотеки та Державного металургiйного музею України</v>
          </cell>
        </row>
        <row r="274">
          <cell r="B274" t="str">
            <v>1201460</v>
          </cell>
          <cell r="C274" t="str">
            <v>Консервацiя виробничих потужностей промислових пiдприємств</v>
          </cell>
        </row>
        <row r="275">
          <cell r="B275" t="str">
            <v>1201470</v>
          </cell>
          <cell r="C275" t="str">
            <v>Реструктуризацiя та лiквiдацiя об'єктiв пiдприємств гiрничої хiмiї i здiйснення невiдкладних природоохоронних заходiв в зонi їх дiяльностi, а також реструктуризацiя пiдприємств з пiдземного видобутку залiзної руди</v>
          </cell>
        </row>
        <row r="276">
          <cell r="B276" t="str">
            <v>1201480</v>
          </cell>
          <cell r="C276" t="str">
            <v>Забезпечення життєдiяльностi Криворiзького гiрничо-збагачувального комбiнату окислених руд</v>
          </cell>
        </row>
        <row r="277">
          <cell r="B277" t="str">
            <v>1201490</v>
          </cell>
          <cell r="C277" t="str">
            <v>Повернення кредитiв, наданих у 2007 роцi з Державного бюджету України на реалiзацiю iнновацiйних та iнвестицiйних проектiв у галузях економiки, у першу чергу з впровадження передових енергозберiгаючих технологiй i технологiй з виробництва альтернативних</v>
          </cell>
        </row>
        <row r="278">
          <cell r="B278" t="str">
            <v>1201500</v>
          </cell>
          <cell r="C278" t="str">
            <v>Повернення мiкрокредитiв, наданих з державного бюджету субієктам малого пiдприємництва</v>
          </cell>
        </row>
        <row r="279">
          <cell r="B279" t="str">
            <v>1201510</v>
          </cell>
          <cell r="C279" t="str">
            <v>Функцiонування торгових представництв за кордоном</v>
          </cell>
        </row>
        <row r="280">
          <cell r="B280" t="str">
            <v>1201520</v>
          </cell>
          <cell r="C280" t="str">
            <v>Виконання державних цiльових програм реформування та розвитку оборонно-промислового комплексу, розроблення, освоєння i впровадження нових технологiй, нарощування наявних виробничих потужностей для виготовлення продукцiї оборонного призначення</v>
          </cell>
        </row>
        <row r="281">
          <cell r="B281" t="str">
            <v>1201610</v>
          </cell>
          <cell r="C281" t="str">
            <v>Заходи щодо змiцнення iнформацiйної бази для прийняття рiшень i прогнозування</v>
          </cell>
        </row>
        <row r="282">
          <cell r="B282" t="str">
            <v>1201640</v>
          </cell>
          <cell r="C282" t="str">
            <v>Розвиток приватного сектора</v>
          </cell>
        </row>
        <row r="283">
          <cell r="B283" t="str">
            <v>1201800</v>
          </cell>
          <cell r="C283" t="str">
            <v>Реконструкцiя та ремонт примiщень ННЦ "Iнститут метрологiї" для зберiгання джерел iонiзуючого випромiнювання та функцiонування еталонної бази України</v>
          </cell>
        </row>
        <row r="284">
          <cell r="B284" t="str">
            <v>1202000</v>
          </cell>
          <cell r="C284" t="str">
            <v>Державна iнспекцiя України з питань захисту прав споживачiв</v>
          </cell>
        </row>
        <row r="285">
          <cell r="B285" t="str">
            <v>1202010</v>
          </cell>
          <cell r="C285" t="str">
            <v>Керiвництво та управлiння у сферi захисту прав споживачiв</v>
          </cell>
        </row>
        <row r="286">
          <cell r="B286" t="str">
            <v>1202050</v>
          </cell>
          <cell r="C286" t="str">
            <v>Збереження та функцiонування нацiональної еталонної бази</v>
          </cell>
        </row>
        <row r="287">
          <cell r="B287" t="str">
            <v>1202070</v>
          </cell>
          <cell r="C287" t="str">
            <v>Гармонiзацiя нацiональних стандартiв з мiжнародними та європейськими</v>
          </cell>
        </row>
        <row r="288">
          <cell r="B288" t="str">
            <v>1202080</v>
          </cell>
          <cell r="C288" t="str">
            <v>Виробництво та розповсюдження соцiальної реклами щодо шкоди тютюнопалiння та зловживання алкоголем</v>
          </cell>
        </row>
        <row r="289">
          <cell r="B289" t="str">
            <v>1202090</v>
          </cell>
          <cell r="C289" t="str">
            <v>Придбання та функцiонування пересувних лабораторiй з контролю якостi та безпеки нафтопродуктiв</v>
          </cell>
        </row>
        <row r="290">
          <cell r="B290" t="str">
            <v>1202100</v>
          </cell>
          <cell r="C290" t="str">
            <v>Створення та вдосконалення електронних iнформацiйних систем та ресурсiв Держспоживстандарту України</v>
          </cell>
        </row>
        <row r="291">
          <cell r="B291" t="str">
            <v>1202110</v>
          </cell>
          <cell r="C291" t="str">
            <v>Створення нацiональної системи геомонiторингу та дистанцiйного зондування землi</v>
          </cell>
        </row>
        <row r="292">
          <cell r="B292" t="str">
            <v>1202130</v>
          </cell>
          <cell r="C292" t="str">
            <v>Забезпечення функцiонування державних служб</v>
          </cell>
        </row>
        <row r="293">
          <cell r="B293" t="str">
            <v>1202140</v>
          </cell>
          <cell r="C293" t="str">
            <v>Проведення незалежної експертизи (випробувань) якостi товарiв, сировини, матерiалiв, напiвфабрикатiв та комплектуючих виробiв</v>
          </cell>
        </row>
        <row r="294">
          <cell r="B294" t="str">
            <v>1202810</v>
          </cell>
          <cell r="C294" t="str">
            <v>Реконструкцiя споруд та лабораторних примiщень Нацiонального наукового центру "Iнститут метрологiї"</v>
          </cell>
        </row>
        <row r="295">
          <cell r="B295" t="str">
            <v>1203000</v>
          </cell>
          <cell r="C295" t="str">
            <v>Державне агентство резерву України</v>
          </cell>
        </row>
        <row r="296">
          <cell r="B296" t="str">
            <v>1203010</v>
          </cell>
          <cell r="C296" t="str">
            <v>Керiвництво та управлiння у сферi державного резерву</v>
          </cell>
        </row>
        <row r="297">
          <cell r="B297" t="str">
            <v>1203020</v>
          </cell>
          <cell r="C297" t="str">
            <v>Обслуговування державного матерiального резерву</v>
          </cell>
        </row>
        <row r="298">
          <cell r="B298" t="str">
            <v>1203030</v>
          </cell>
          <cell r="C298" t="str">
            <v>Вiдшкодування пiдприємствам, установам та органiзацiям витрат, пов'язаних з обслуговуванням матерiальних цiнностей державного резерву</v>
          </cell>
        </row>
        <row r="299">
          <cell r="B299" t="str">
            <v>1203040</v>
          </cell>
          <cell r="C299" t="str">
            <v>Накопичення (прирiст) матерiальних цiнностей державного матерiального резерву</v>
          </cell>
        </row>
        <row r="300">
          <cell r="B300" t="str">
            <v>1203050</v>
          </cell>
          <cell r="C300" t="str">
            <v>Повернення коштiв, наданих з державного бюджету на закупiвлю сiльськогосподарської продукцiї</v>
          </cell>
        </row>
        <row r="301">
          <cell r="B301" t="str">
            <v>1203060</v>
          </cell>
          <cell r="C301" t="str">
            <v>Заходи щодо  формування державного замовлення на ринку продовольчих товарiв</v>
          </cell>
        </row>
        <row r="302">
          <cell r="B302" t="str">
            <v>1203070</v>
          </cell>
          <cell r="C302" t="str">
            <v>Створення державних запасiв свiтлих нафтопродуктiв та цукру</v>
          </cell>
        </row>
        <row r="303">
          <cell r="B303" t="str">
            <v>1203090</v>
          </cell>
          <cell r="C303" t="str">
            <v>Проведення державним пiдприємством "Ресурспостач" розрахункiв за надання послуг у галузi права щодо повернення бюджетних коштiв</v>
          </cell>
        </row>
        <row r="304">
          <cell r="B304" t="str">
            <v>1204000</v>
          </cell>
          <cell r="C304" t="str">
            <v>Державне агентство з iнвестицiй та управлiння нацiональними проектами України</v>
          </cell>
        </row>
        <row r="305">
          <cell r="B305" t="str">
            <v>1204010</v>
          </cell>
          <cell r="C305" t="str">
            <v>Керiвництво та управлiння у сферi iнвестицiйної дiяльностi та управлiння нацiональними проектами</v>
          </cell>
        </row>
        <row r="306">
          <cell r="B306" t="str">
            <v>1204040</v>
          </cell>
          <cell r="C306" t="str">
            <v>Утримання регiональних центрiв iнновацiйного розвитку</v>
          </cell>
        </row>
        <row r="307">
          <cell r="B307" t="str">
            <v>1205000</v>
          </cell>
          <cell r="C307" t="str">
            <v>Державна служба iнтелектуальної власностi України</v>
          </cell>
        </row>
        <row r="308">
          <cell r="B308" t="str">
            <v>1205010</v>
          </cell>
          <cell r="C308" t="str">
            <v>Керiвництво у сферi iнтелектуальної власностi</v>
          </cell>
        </row>
        <row r="309">
          <cell r="B309" t="str">
            <v>1205020</v>
          </cell>
          <cell r="C309" t="str">
            <v>Державна програма розвитку Нацiональної депозитарної системи України</v>
          </cell>
        </row>
        <row r="310">
          <cell r="B310" t="str">
            <v>1205030</v>
          </cell>
          <cell r="C310" t="str">
            <v>Заходи з легалiзацiї комп'ютерних програм, що використовуються в органах виконавчої влади</v>
          </cell>
        </row>
        <row r="311">
          <cell r="B311" t="str">
            <v>1205050</v>
          </cell>
          <cell r="C311" t="str">
            <v>Надання кредитiв на реалiзацiю iнновацiйних та iнвестицiйних проектiв в галузях економiки, у першу чергу з впровадження передових енергозберiгаючих технологiй i технологiй з виробництва альтернативних джерел палива</v>
          </cell>
        </row>
        <row r="312">
          <cell r="B312" t="str">
            <v>1205060</v>
          </cell>
          <cell r="C312" t="str">
            <v>Фiнансова пiдтримка iнновацiйних та iнвестицiйних проектiв, у першу чергу з впровадження передових технологiй, якi реалiзуються в галузях економiки, через механiзм здешевлення кредитiв</v>
          </cell>
        </row>
        <row r="313">
          <cell r="B313" t="str">
            <v>1205070</v>
          </cell>
          <cell r="C313" t="str">
            <v>Повернення кредитiв, наданих на фiнансову пiдтримку iнновацiйної та iнвестицiйної дiяльностi суб'єктiв пiдприємництва</v>
          </cell>
        </row>
        <row r="314">
          <cell r="B314" t="str">
            <v>1205080</v>
          </cell>
          <cell r="C314" t="str">
            <v>Збiльшення статутного капiталу Державної iпотечної установи</v>
          </cell>
        </row>
        <row r="315">
          <cell r="B315" t="str">
            <v>1206000</v>
          </cell>
          <cell r="C315" t="str">
            <v>Державне агентство України з туризму та курортiв</v>
          </cell>
        </row>
        <row r="316">
          <cell r="B316" t="str">
            <v>1206010</v>
          </cell>
          <cell r="C316" t="str">
            <v>Керiвництво та управлiння у сферi туризму та курортiв</v>
          </cell>
        </row>
        <row r="317">
          <cell r="B317" t="str">
            <v>1206020</v>
          </cell>
          <cell r="C317" t="str">
            <v>Науковi та науково-технiчнi розробки за державними цiльовими програмами i державним замовленням у сферi енергоефективностi та енергозбереження</v>
          </cell>
        </row>
        <row r="318">
          <cell r="B318" t="str">
            <v>1206030</v>
          </cell>
          <cell r="C318" t="str">
            <v>Розробки найважливiших новiтнiх технологiй у сферi ефективного використання енергетичних ресурсiв та енергозбереження</v>
          </cell>
        </row>
        <row r="319">
          <cell r="B319" t="str">
            <v>1206050</v>
          </cell>
          <cell r="C319" t="str">
            <v>Заходи з реалiзацiї Комплексної програми будiвництва вiтрових електростанцiй</v>
          </cell>
        </row>
        <row r="320">
          <cell r="B320" t="str">
            <v>1206060</v>
          </cell>
          <cell r="C320" t="str">
            <v>Реалiзацiя Державної цiльової економiчної програми енергоефективностi на 2010 - 2015 роки</v>
          </cell>
        </row>
        <row r="321">
          <cell r="B321" t="str">
            <v>1207000</v>
          </cell>
          <cell r="C321" t="str">
            <v>Державна служба статистики України</v>
          </cell>
        </row>
        <row r="322">
          <cell r="B322" t="str">
            <v>1207010</v>
          </cell>
          <cell r="C322" t="str">
            <v>Керiвництво та управлiння у сферi статистики</v>
          </cell>
        </row>
        <row r="323">
          <cell r="B323" t="str">
            <v>1207020</v>
          </cell>
          <cell r="C323" t="str">
            <v>Статистичнi спостереження та переписи</v>
          </cell>
        </row>
        <row r="324">
          <cell r="B324" t="str">
            <v>1207030</v>
          </cell>
          <cell r="C324" t="str">
            <v>Щоквартальна плата домогосподарствам за ведення записiв доходiв, витрат та iнших вiдомостей пiд час проведення обстеження умов їх життя</v>
          </cell>
        </row>
        <row r="325">
          <cell r="B325" t="str">
            <v>1207040</v>
          </cell>
          <cell r="C325" t="str">
            <v>Прикладнi розробки, пiдготовка наукових кадрiв у сферi державної статистики</v>
          </cell>
        </row>
        <row r="326">
          <cell r="B326" t="str">
            <v>1207060</v>
          </cell>
          <cell r="C326" t="str">
            <v>Пiдвищення квалiфiкацiї працiвникiв органiв державної статистики</v>
          </cell>
        </row>
        <row r="327">
          <cell r="B327" t="str">
            <v>1207070</v>
          </cell>
          <cell r="C327" t="str">
            <v>Створення та розвиток iнтегрованої iнформацiйно-аналiтичної системи державної статистики</v>
          </cell>
        </row>
        <row r="328">
          <cell r="B328" t="str">
            <v>1207080</v>
          </cell>
          <cell r="C328" t="str">
            <v>Фiнансова пiдтримка пiдготовки наукових кадрiв у сферi державної статистики</v>
          </cell>
        </row>
        <row r="329">
          <cell r="B329" t="str">
            <v>1207600</v>
          </cell>
          <cell r="C329" t="str">
            <v>Реформування державної статистики</v>
          </cell>
        </row>
        <row r="330">
          <cell r="B330" t="str">
            <v>1208000</v>
          </cell>
          <cell r="C330" t="str">
            <v>Державна служба експортного контролю України</v>
          </cell>
        </row>
        <row r="331">
          <cell r="B331" t="str">
            <v>1208010</v>
          </cell>
          <cell r="C331" t="str">
            <v>Керiвництво та управлiння у сферi експортного контролю</v>
          </cell>
        </row>
        <row r="332">
          <cell r="B332" t="str">
            <v>1208020</v>
          </cell>
          <cell r="C332" t="str">
            <v>Прикладнi розробки у сферi розвитку експортного контролю</v>
          </cell>
        </row>
        <row r="333">
          <cell r="B333" t="str">
            <v>1209000</v>
          </cell>
          <cell r="C333" t="str">
            <v>Державна iнспекцiя України з контролю за цiнами</v>
          </cell>
        </row>
        <row r="334">
          <cell r="B334" t="str">
            <v>1209010</v>
          </cell>
          <cell r="C334" t="str">
            <v>Керiвництво та управлiння у сферi контролю за цiнами</v>
          </cell>
        </row>
        <row r="335">
          <cell r="B335" t="str">
            <v>1210000</v>
          </cell>
          <cell r="C335" t="str">
            <v>Мiнiстерство економiчного розвитку i торгiвлi України (загальнодержавнi витрати)</v>
          </cell>
        </row>
        <row r="336">
          <cell r="B336" t="str">
            <v>1211000</v>
          </cell>
          <cell r="C336" t="str">
            <v>Мiнiстерство економiчного розвитку i торгiвлi України (загальнодержавнi витрати)</v>
          </cell>
        </row>
        <row r="337">
          <cell r="B337" t="str">
            <v>1211020</v>
          </cell>
          <cell r="C337" t="str">
            <v>Субвенцiя з державного бюджету обласному бюджету Днiпропетровської областi на створення регiонального центру надання адмiнiстративних послуг</v>
          </cell>
        </row>
        <row r="338">
          <cell r="B338" t="str">
            <v>1211050</v>
          </cell>
          <cell r="C338" t="str">
            <v>Мобiлiзацiйна пiдготовка галузей нацiональної економiки України</v>
          </cell>
        </row>
        <row r="339">
          <cell r="B339" t="str">
            <v>1211080</v>
          </cell>
          <cell r="C339" t="str">
            <v>Субвенцiя з державного бюджету обласному бюджету Одеської областi на берегоукрiплювальнi роботи i на розвиток iнфраструктури селища Бiле на о. Змiїний</v>
          </cell>
        </row>
        <row r="340">
          <cell r="B340" t="str">
            <v>1211100</v>
          </cell>
          <cell r="C340" t="str">
            <v>Субвенцiя з державного бюджету мiсцевим бюджетам на проведення заходiв, пов'язаних з пiдготовкою i проведенням в Українi фiнальної частини чемпiонату Європи 2012 року з футболу</v>
          </cell>
        </row>
        <row r="341">
          <cell r="B341" t="str">
            <v>1211110</v>
          </cell>
          <cell r="C341" t="str">
            <v>Пiдтримка державних та регiональних iнвестицiйних проектiв</v>
          </cell>
        </row>
        <row r="342">
          <cell r="B342" t="str">
            <v>1300000</v>
          </cell>
          <cell r="C342" t="str">
            <v>Мiнiстерство вугiльної промисловостi України</v>
          </cell>
        </row>
        <row r="343">
          <cell r="B343" t="str">
            <v>1301000</v>
          </cell>
          <cell r="C343" t="str">
            <v>Апарат Мiнiстерства вугiльної промисловостi України</v>
          </cell>
        </row>
        <row r="344">
          <cell r="B344" t="str">
            <v>1301010</v>
          </cell>
          <cell r="C344" t="str">
            <v>Загальне керiвництво та управлiння у вугiльнiй промисловостi</v>
          </cell>
        </row>
        <row r="345">
          <cell r="B345" t="str">
            <v>1301030</v>
          </cell>
          <cell r="C345" t="str">
            <v>Прикладнi науковi та науково-технiчнi розробки, виконання робiт за державними цiльовими програмами i державним замовленням у вугледобувнiй промисловостi</v>
          </cell>
        </row>
        <row r="346">
          <cell r="B346" t="str">
            <v>1301100</v>
          </cell>
          <cell r="C346" t="str">
            <v>Державна пiдтримка пiдприємств з видобутку кам'яного вугiлля, лiгнiту (бурого вугiлля) i торфу на будiвництво, технiчне переоснащення та капiтальний ремонт гiрничошахтного обладнання, а також на здешевлення кредитiв для будiвництва та технiчного переосна</v>
          </cell>
        </row>
        <row r="347">
          <cell r="B347" t="str">
            <v>1301120</v>
          </cell>
          <cell r="C347" t="str">
            <v>Охорона працi та пiдвищення технiки безпеки на вугледобувних та шахтобудiвельних пiдприємствах (включаючи пiдприємства з видобутку бурого вугiлля), у тому числi дегазацiя вугiльних пластiв</v>
          </cell>
        </row>
        <row r="348">
          <cell r="B348" t="str">
            <v>1301130</v>
          </cell>
          <cell r="C348" t="str">
            <v>Заходи по передачi об'єктiв соцiальної iнфраструктури, якi перебувають на балансi вугледобувних пiдприємств</v>
          </cell>
        </row>
        <row r="349">
          <cell r="B349" t="str">
            <v>1301170</v>
          </cell>
          <cell r="C349" t="str">
            <v>Погашення простроченої заборгованостi за спожиту в минулих перiодах електричну енергiю державних вугледобувних пiдприємств, в тому числi пiдприємств, якi готуються до лiквiдацiї, та вугледобувних господарських товариств, 100 вiдсоткiв акцiй яких належать</v>
          </cell>
        </row>
        <row r="350">
          <cell r="B350" t="str">
            <v>1301200</v>
          </cell>
          <cell r="C350" t="str">
            <v>Видатки iз Стабiлiзацiйного фонду на пiдтримку вугiльної галузi</v>
          </cell>
        </row>
        <row r="351">
          <cell r="B351" t="str">
            <v>1310000</v>
          </cell>
          <cell r="C351" t="str">
            <v>Мiнiстерство вугiльної промисловостi України (загальнодержавнi витрати)</v>
          </cell>
        </row>
        <row r="352">
          <cell r="B352" t="str">
            <v>1311000</v>
          </cell>
          <cell r="C352" t="str">
            <v>Мiнiстерство вугiльної промисловостi України (загальнодержавнi витрати)</v>
          </cell>
        </row>
        <row r="353">
          <cell r="B353" t="str">
            <v>1400000</v>
          </cell>
          <cell r="C353" t="str">
            <v>Мiнiстерство закордонних справ України</v>
          </cell>
        </row>
        <row r="354">
          <cell r="B354" t="str">
            <v>1401000</v>
          </cell>
          <cell r="C354" t="str">
            <v>Апарат Мiнiстерства закордонних справ України</v>
          </cell>
        </row>
        <row r="355">
          <cell r="B355" t="str">
            <v>1401010</v>
          </cell>
          <cell r="C355" t="str">
            <v>Керiвництво та управлiння у сферi державної полiтики щодо зовнiшнiх вiдносин</v>
          </cell>
        </row>
        <row r="356">
          <cell r="B356" t="str">
            <v>1401020</v>
          </cell>
          <cell r="C356" t="str">
            <v>Внески України до бюджетiв ООН, органiв i спецiалiзованих установ системи ООН, iнших мiжнародних органiзацiй та конвенцiйних органiв</v>
          </cell>
        </row>
        <row r="357">
          <cell r="B357" t="str">
            <v>1401030</v>
          </cell>
          <cell r="C357" t="str">
            <v>Функцiонування закордонних дипломатичних установ України та розширення мережi власностi України для потреб цих установ</v>
          </cell>
        </row>
        <row r="358">
          <cell r="B358" t="str">
            <v>1401040</v>
          </cell>
          <cell r="C358" t="str">
            <v>Розширення мережi власностi України за кордоном для потреб дипломатичних установ України</v>
          </cell>
        </row>
        <row r="359">
          <cell r="B359" t="str">
            <v>1401050</v>
          </cell>
          <cell r="C359" t="str">
            <v>Реалiзацiя Мiнiстерством закордонних справ України повноважень з проведення зовнiшньої полiтики України, органiзацiя i контроль за дiяльнiстю закордонних дипломатичних установ України</v>
          </cell>
        </row>
        <row r="360">
          <cell r="B360" t="str">
            <v>1401060</v>
          </cell>
          <cell r="C360" t="str">
            <v>Забезпечення головування України у мiжнародних iнституцiях</v>
          </cell>
        </row>
        <row r="361">
          <cell r="B361" t="str">
            <v>1401070</v>
          </cell>
          <cell r="C361" t="str">
            <v>Внески до установ i органiзацiй СНД</v>
          </cell>
        </row>
        <row r="362">
          <cell r="B362" t="str">
            <v>1401080</v>
          </cell>
          <cell r="C362" t="str">
            <v>Забезпечення перебування в Українi iноземних делегацiй, пов'язаних з офiцiйними вiзитами</v>
          </cell>
        </row>
        <row r="363">
          <cell r="B363" t="str">
            <v>1401090</v>
          </cell>
          <cell r="C363" t="str">
            <v>Виконання зобов'язань Уряду України щодо функцiонування бюро iнформацiї Ради Європи та фiнансового забезпечення членства України в ГУАМ</v>
          </cell>
        </row>
        <row r="364">
          <cell r="B364" t="str">
            <v>1401100</v>
          </cell>
          <cell r="C364" t="str">
            <v>Пiдготовка та пiдвищення квалiфiкацiї кадрiв для сфери мiжнародних вiдносин, пiдвищення квалiфiкацiї працiвникiв дипломатичної служби, проведення прикладних дослiджень у галузi мiжнародних вiдносин, зовнiшньої полiтики та дипломатiї</v>
          </cell>
        </row>
        <row r="365">
          <cell r="B365" t="str">
            <v>1401110</v>
          </cell>
          <cell r="C365" t="str">
            <v>Фiнансова пiдтримка забезпечення мiжнародного позитивного iмiджу України, заходи щодо пiдтримки зв'язкiв з українцями, якi проживають за межами України</v>
          </cell>
        </row>
        <row r="366">
          <cell r="B366" t="str">
            <v>1401120</v>
          </cell>
          <cell r="C366" t="str">
            <v>Пiдвищення квалiфiкацiї працiвникiв дипломатичної служби, якi вiднесенi до посад  п'ятої-сьомої категорiй державних службовцiв</v>
          </cell>
        </row>
        <row r="367">
          <cell r="B367" t="str">
            <v>1401130</v>
          </cell>
          <cell r="C367" t="str">
            <v>Документування громадян та створення i забезпечення функцiонування iнформацiйно-телекомунiкацiйних систем консульської служби</v>
          </cell>
        </row>
        <row r="368">
          <cell r="B368" t="str">
            <v>1401140</v>
          </cell>
          <cell r="C368" t="str">
            <v>Забезпечення представництва України пiд час розгляду справ у Мiжнародному Cудi ООН</v>
          </cell>
        </row>
        <row r="369">
          <cell r="B369" t="str">
            <v>1401150</v>
          </cell>
          <cell r="C369" t="str">
            <v>Заходи щодо пiдтримки зв'язкiв з українцями, якi проживають за межами України</v>
          </cell>
        </row>
        <row r="370">
          <cell r="B370" t="str">
            <v>1401160</v>
          </cell>
          <cell r="C370"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371">
          <cell r="B371" t="str">
            <v>1401170</v>
          </cell>
          <cell r="C371" t="str">
            <v>Реалiзацiя Українським агентством мiжнародного розвитку повноважень щодо надання мiжнародної технiчної допомоги</v>
          </cell>
        </row>
        <row r="372">
          <cell r="B372" t="str">
            <v>1401180</v>
          </cell>
          <cell r="C372" t="str">
            <v>Здiйснення заходiв з пiдтримання зв'язкiв iз закордонними українцями за рахунок коштiв Стабiлiзацiйного фонду</v>
          </cell>
        </row>
        <row r="373">
          <cell r="B373" t="str">
            <v>1600000</v>
          </cell>
          <cell r="C373" t="str">
            <v>Міністерство з питань тимчасово окупованих територій та внутрішньо переміщених осіб України</v>
          </cell>
        </row>
        <row r="374">
          <cell r="B374" t="str">
            <v>1601000</v>
          </cell>
          <cell r="C374" t="str">
            <v>Апарат Міністерства з питань тимчасово окупованих територій та внутрішньо переміщених осіб України</v>
          </cell>
        </row>
        <row r="375">
          <cell r="B375" t="str">
            <v>1601010</v>
          </cell>
          <cell r="C375" t="str">
            <v>Керівництво та управління з питань тимчасово окупованих територій та внутрішньо переміщених осіб</v>
          </cell>
        </row>
        <row r="376">
          <cell r="B376" t="str">
            <v>1700000</v>
          </cell>
          <cell r="C376" t="str">
            <v>Державний комiтет телебачення i радiомовлення України</v>
          </cell>
        </row>
        <row r="377">
          <cell r="B377" t="str">
            <v>1701000</v>
          </cell>
          <cell r="C377" t="str">
            <v>Апарат Державного комiтету телебачення i радiомовлення України</v>
          </cell>
        </row>
        <row r="378">
          <cell r="B378" t="str">
            <v>1701010</v>
          </cell>
          <cell r="C378" t="str">
            <v>Керiвництво та управлiння у сферi телебачення i радiомовлення</v>
          </cell>
        </row>
        <row r="379">
          <cell r="B379" t="str">
            <v>1701020</v>
          </cell>
          <cell r="C379" t="str">
            <v>Прикладнi розробки у сферi засобiв масової iнформацiї, книговидавничої справи та iнформацiйно-бiблiографiчної дiяльностi, фiнансова пiдтримка розвитку наукової iнфраструктури</v>
          </cell>
        </row>
        <row r="380">
          <cell r="B380" t="str">
            <v>1701030</v>
          </cell>
          <cell r="C380" t="str">
            <v>Забезпечення населення засобами приймання сигналiв цифрового телерадiомовлення</v>
          </cell>
        </row>
        <row r="381">
          <cell r="B381" t="str">
            <v>1701040</v>
          </cell>
          <cell r="C381" t="str">
            <v>Пiдвищення квалiфiкацiї працiвникiв засобiв масової iнформацiї в Укртелерадiопресiнститутi</v>
          </cell>
        </row>
        <row r="382">
          <cell r="B382" t="str">
            <v>1701050</v>
          </cell>
          <cell r="C382" t="str">
            <v>Фiнансова пiдтримка творчих спiлок у сферi засобiв масової iнформацiї, преси</v>
          </cell>
        </row>
        <row r="383">
          <cell r="B383" t="str">
            <v>1701070</v>
          </cell>
          <cell r="C383" t="str">
            <v>Iнформацiйно-культурне забезпечення населення Криму у вiдродженнi та розвитку культур народiв Криму</v>
          </cell>
        </row>
        <row r="384">
          <cell r="B384" t="str">
            <v>1701080</v>
          </cell>
          <cell r="C384" t="str">
            <v>Виробництво та трансляцiя телерадiопрограм для державних потреб</v>
          </cell>
        </row>
        <row r="385">
          <cell r="B385" t="str">
            <v>1701100</v>
          </cell>
          <cell r="C385" t="str">
            <v>Фiнансова пiдтримка преси</v>
          </cell>
        </row>
        <row r="386">
          <cell r="B386" t="str">
            <v>1701110</v>
          </cell>
          <cell r="C386" t="str">
            <v>Випуск книжкової продукцiї за програмою "Українська книга"</v>
          </cell>
        </row>
        <row r="387">
          <cell r="B387" t="str">
            <v>1701120</v>
          </cell>
          <cell r="C387" t="str">
            <v>Збирання, обробка та розповсюдження офiцiйної iнформацiйної продукцiї</v>
          </cell>
        </row>
        <row r="388">
          <cell r="B388" t="str">
            <v>1701130</v>
          </cell>
          <cell r="C388" t="str">
            <v>Державнi стипендiї видатним дiячам iнформацiйної галузi, дiтям журналiстiв, якi загинули або стали iнвалiдами у зв'язку з виконанням службових обов'язкiв  та премiї в iнформацiйнiй галузi</v>
          </cell>
        </row>
        <row r="389">
          <cell r="B389" t="str">
            <v>1701150</v>
          </cell>
          <cell r="C389" t="str">
            <v>Трансляцiя телерадiопрограм, вироблених для державних потреб</v>
          </cell>
        </row>
        <row r="390">
          <cell r="B390" t="str">
            <v>1701160</v>
          </cell>
          <cell r="C390" t="str">
            <v>Здiйснення контролю у сферi захисту суспiльної моралi</v>
          </cell>
        </row>
        <row r="391">
          <cell r="B391" t="str">
            <v>1701170</v>
          </cell>
          <cell r="C391" t="str">
            <v>Iнформацiйне та органiзацiйне забезпечення участi України у мiжнародних форумах, конференцiях, виставках та iнших заходах</v>
          </cell>
        </row>
        <row r="392">
          <cell r="B392" t="str">
            <v>1701210</v>
          </cell>
          <cell r="C392" t="str">
            <v>Технiчне переоснащення обласних державних телерадiокомпанiй</v>
          </cell>
        </row>
        <row r="393">
          <cell r="B393" t="str">
            <v>1701220</v>
          </cell>
          <cell r="C393" t="str">
            <v>Державна адресна пiдтримка перiодичних видань лiтературно-художнього напряму</v>
          </cell>
        </row>
        <row r="394">
          <cell r="B394" t="str">
            <v>1701230</v>
          </cell>
          <cell r="C394" t="str">
            <v>Фiнансова пiдтримка державних музичних колективiв</v>
          </cell>
        </row>
        <row r="395">
          <cell r="B395" t="str">
            <v>1701240</v>
          </cell>
          <cell r="C395" t="str">
            <v>Виконання заходiв з питань європейської iнтеграцiї в iнформацiйнiй сферi</v>
          </cell>
        </row>
        <row r="396">
          <cell r="B396" t="str">
            <v>1701250</v>
          </cell>
          <cell r="C396" t="str">
            <v>Забезпечення висвiтлення Лiтнiх Олiмпiйських та Паралiмпiйських Iгор 2008 року у м. Пекiн (Китай)</v>
          </cell>
        </row>
        <row r="397">
          <cell r="B397" t="str">
            <v>1701260</v>
          </cell>
          <cell r="C397" t="str">
            <v>Здiйснення заходiв з пiдготовки i проведення Євро-2012 в iнформацiйнiй сферi</v>
          </cell>
        </row>
        <row r="398">
          <cell r="B398" t="str">
            <v>1701270</v>
          </cell>
          <cell r="C398" t="str">
            <v>Оплата послуг, наданих Концерном радiомовлення, радiозв'язку та телебачення i вiдкритим акцiонерним товариством "Укртелеком", з трансляцiї телепрограм Нацiональної телекомпанiї в обсязi 1167,96 години на умовах державного замовлення</v>
          </cell>
        </row>
        <row r="399">
          <cell r="B399" t="str">
            <v>1701280</v>
          </cell>
          <cell r="C399" t="str">
            <v>Погашення заборгованостi Нацiональної телекомпанiї  перед каналом "EuroNews"</v>
          </cell>
        </row>
        <row r="400">
          <cell r="B400" t="str">
            <v>1701290</v>
          </cell>
          <cell r="C400" t="str">
            <v>Створення та функцiонування україномовної версiї мiжнародного каналу "EuroNews"</v>
          </cell>
        </row>
        <row r="401">
          <cell r="B401" t="str">
            <v>1701700</v>
          </cell>
          <cell r="C401" t="str">
            <v>Фінансування заходів з підготовки та проведення у 2017 році в Україні пісенного конкурсу "Євробачення"</v>
          </cell>
        </row>
        <row r="402">
          <cell r="B402" t="str">
            <v>1701810</v>
          </cell>
          <cell r="C402" t="str">
            <v>Створення мiжнародних телерадiоцентрiв</v>
          </cell>
        </row>
        <row r="403">
          <cell r="B403" t="str">
            <v>1800000</v>
          </cell>
          <cell r="C403" t="str">
            <v>Мiнiстерство культури України</v>
          </cell>
        </row>
        <row r="404">
          <cell r="B404" t="str">
            <v>1801000</v>
          </cell>
          <cell r="C404" t="str">
            <v>Апарат Мiнiстерства культури України</v>
          </cell>
        </row>
        <row r="405">
          <cell r="B405" t="str">
            <v>1801010</v>
          </cell>
          <cell r="C405" t="str">
            <v>Загальне керiвництво та управлiння у сферi культури</v>
          </cell>
        </row>
        <row r="406">
          <cell r="B406" t="str">
            <v>1801020</v>
          </cell>
          <cell r="C406" t="str">
            <v>Прикладнi розробки у сферi розвитку культури</v>
          </cell>
        </row>
        <row r="407">
          <cell r="B407" t="str">
            <v>1801030</v>
          </cell>
          <cell r="C407" t="str">
            <v>Надання загальної та спецiальної освiти мистецькими (художнiми, музичними, хореографiчними) загальноосвiтнiми школами (школами-iнтернатами) та позашкiльними навчальними закладами</v>
          </cell>
        </row>
        <row r="408">
          <cell r="B408" t="str">
            <v>1801040</v>
          </cell>
          <cell r="C408" t="str">
            <v>Надання загальної та спецiальної музичної освiти у загальноосвiтнiх спецiалiзованих школах-iнтернатах</v>
          </cell>
        </row>
        <row r="409">
          <cell r="B409" t="str">
            <v>1801050</v>
          </cell>
          <cell r="C409" t="str">
            <v>Пiдготовка кадрiв для сфери культури i мистецтва вищими навчальними закладами I i II рiвнiв акредитацiї</v>
          </cell>
        </row>
        <row r="410">
          <cell r="B410" t="str">
            <v>1801060</v>
          </cell>
          <cell r="C410" t="str">
            <v>Пiдготовка кадрiв для сфери культури i мистецтва вищими навчальними закладами III i IV рiвнiв акредитацiї та методичне забезпечення дiяльностi навчальних закладiв</v>
          </cell>
        </row>
        <row r="411">
          <cell r="B411" t="str">
            <v>1801070</v>
          </cell>
          <cell r="C411" t="str">
            <v>Пiдвищення квалiфiкацiї, перепiдготовка кадрiв та пiдготовка науково-педагогiчних кадрiв у сферi культури i мистецтва, пiдготовка кадрiв акторської майстерностi для нацiональних мистецьких та творчих колективiв</v>
          </cell>
        </row>
        <row r="412">
          <cell r="B412" t="str">
            <v>1801080</v>
          </cell>
          <cell r="C412" t="str">
            <v>Методичне забезпечення дiяльностi навчальних закладiв у галузi культури i мистецтва</v>
          </cell>
        </row>
        <row r="413">
          <cell r="B413" t="str">
            <v>1801090</v>
          </cell>
          <cell r="C413" t="str">
            <v>Пiдготовка кадрiв акторської майстерностi для нацiональних мистецьких та творчих колективiв</v>
          </cell>
        </row>
        <row r="414">
          <cell r="B414" t="str">
            <v>1801100</v>
          </cell>
          <cell r="C414" t="str">
            <v>Фiнансова пiдтримка нацiональних творчих спiлок у сферi культури i мистецтва та заходи Всеукраїнського товариства "Просвiта"</v>
          </cell>
        </row>
        <row r="415">
          <cell r="B415" t="str">
            <v>1801110</v>
          </cell>
          <cell r="C415" t="str">
            <v>Фiнансова пiдтримка нацiональних театрiв</v>
          </cell>
        </row>
        <row r="416">
          <cell r="B416" t="str">
            <v>1801120</v>
          </cell>
          <cell r="C416" t="str">
            <v>Фiнансова пiдтримка нацiональних художнiх колективiв, концертних органiзацiй та їх дирекцiї, нацiональних i державних циркових органiзацiй</v>
          </cell>
        </row>
        <row r="417">
          <cell r="B417" t="str">
            <v>1801130</v>
          </cell>
          <cell r="C417" t="str">
            <v>Гранти Президента України молодим дiячам мистецтва для створення i реалiзацiї творчих проектiв, премiї i стипендiї за видатнi досягнення у галузi культури, лiтератури, мистецтва</v>
          </cell>
        </row>
        <row r="418">
          <cell r="B418" t="str">
            <v>1801140</v>
          </cell>
          <cell r="C418" t="str">
            <v>Премiї i стипендiї за видатнi досягнення у галузi культури, лiтератури i мистецтва</v>
          </cell>
        </row>
        <row r="419">
          <cell r="B419" t="str">
            <v>1801150</v>
          </cell>
          <cell r="C419" t="str">
            <v>Поповнення експозицiй музеїв та репертуарiв театрiв i концертних та циркових органiзацiй</v>
          </cell>
        </row>
        <row r="420">
          <cell r="B420" t="str">
            <v>1801160</v>
          </cell>
          <cell r="C420" t="str">
            <v>Фiнансова пiдтримка гастрольної дiяльностi вiтчизняних виконавцiв</v>
          </cell>
        </row>
        <row r="421">
          <cell r="B421" t="str">
            <v>1801170</v>
          </cell>
          <cell r="C421" t="str">
            <v>Здiйснення концертно-мистецьких та культурологiчних загальнодержавних заходiв, заходiв з виявлення та пiдтримки творчо обдарованих дiтей та молодi, заходiв, пов'язаних iз забезпеченням свободи совiстi та релiгiї, державна пiдтримка регiональних культурни</v>
          </cell>
        </row>
        <row r="422">
          <cell r="B422" t="str">
            <v>1801180</v>
          </cell>
          <cell r="C422" t="str">
            <v>Заходи щодо змiцнення матерiально-технiчної бази закладiв культури системи Мiнiстерства культури i туризму України</v>
          </cell>
        </row>
        <row r="423">
          <cell r="B423" t="str">
            <v>1801190</v>
          </cell>
          <cell r="C423" t="str">
            <v>Забезпечення дiяльностi нацiональних музеїв, нацiональних i державних бiблiотек</v>
          </cell>
        </row>
        <row r="424">
          <cell r="B424" t="str">
            <v>1801200</v>
          </cell>
          <cell r="C424" t="str">
            <v>Музейна справа та виставкова дiяльнiсть</v>
          </cell>
        </row>
        <row r="425">
          <cell r="B425" t="str">
            <v>1801210</v>
          </cell>
          <cell r="C425" t="str">
            <v>Вiдтворення iнтер'єру Успенського собору Києво-Печерської Лаври, проведення протизсувних заходiв, протиаварiйних робiт, ремонт та реставрацiя пам'яток Нацiонального Києво-Печерського iсторико-культурного заповiдника по вул. Iвана Мазепи, 21</v>
          </cell>
        </row>
        <row r="426">
          <cell r="B426" t="str">
            <v>1801220</v>
          </cell>
          <cell r="C426" t="str">
            <v>Пiдготовка кадрiв Дитячою хореографiчною школою при Нацiональному заслуженому академiчному ансамблi танцю України iм. Вiрського</v>
          </cell>
        </row>
        <row r="427">
          <cell r="B427" t="str">
            <v>1801240</v>
          </cell>
          <cell r="C427" t="str">
            <v>Здiйснення культурно-iнформацiйної та культурно-просвiтницької дiяльностi</v>
          </cell>
        </row>
        <row r="428">
          <cell r="B428" t="str">
            <v>1801250</v>
          </cell>
          <cell r="C428" t="str">
            <v>Реставрацiя, реконструкцiя, капiтальний ремонт будiвель i споруд Меморiального комплексу "Нацiональний музей iсторiї Великої вiтчизняної вiйни 1941-1945 рокiв" та придбання необхiдного обладнання"</v>
          </cell>
        </row>
        <row r="429">
          <cell r="B429" t="str">
            <v>1801260</v>
          </cell>
          <cell r="C429" t="str">
            <v>Заходи з вiдтворення культури нацiональних меншин, заходи Української Всесвiтньої Координацiйної Ради, заходи з реалiзацiї Європейської хартiї регiональних мов або мов меншин, заходи щодо встановлення культурних зв'язкiв з українською дiаспорою, заходи щ</v>
          </cell>
        </row>
        <row r="430">
          <cell r="B430" t="str">
            <v>1801270</v>
          </cell>
          <cell r="C430" t="str">
            <v>Заходи щодо встановлення культурних зв'язкiв з українською дiаспорою</v>
          </cell>
        </row>
        <row r="431">
          <cell r="B431" t="str">
            <v>1801280</v>
          </cell>
          <cell r="C431" t="str">
            <v>Капiтальний ремонт та реконструкцiя виробничих майстерень Одеського нацiонального академiчного театру опери та балету, розташованих за адресою: м. Одеса, вул. Садiковська, 18, та виготовлення проектно-кошторисної документацiї для забезпечення житлом прац</v>
          </cell>
        </row>
        <row r="432">
          <cell r="B432" t="str">
            <v>1801290</v>
          </cell>
          <cell r="C432" t="str">
            <v>Заходи Всеукраїнського товариства "Просвiта"</v>
          </cell>
        </row>
        <row r="433">
          <cell r="B433" t="str">
            <v>1801300</v>
          </cell>
          <cell r="C433" t="str">
            <v>Фiнансова пiдтримка друкованих перiодичних видань культурологiчного напрямку, газет мовами нацiональних меншин, фiнансова пiдтримка гастрольної дiяльностi вiтчизняних виконавцiв</v>
          </cell>
        </row>
        <row r="434">
          <cell r="B434" t="str">
            <v>1801310</v>
          </cell>
          <cell r="C434" t="str">
            <v>Забезпечення розвитку та застосування української мови</v>
          </cell>
        </row>
        <row r="435">
          <cell r="B435" t="str">
            <v>1801320</v>
          </cell>
          <cell r="C435" t="str">
            <v>Заходи з виявлення та пiдтримки творчо обдарованих дiтей та молодi</v>
          </cell>
        </row>
        <row r="436">
          <cell r="B436" t="str">
            <v>1801330</v>
          </cell>
          <cell r="C436" t="str">
            <v>Пiдготовка кадрiв для сфери культури i мистецтва Київським нацiональним унiверситетом культури i мистецтв</v>
          </cell>
        </row>
        <row r="437">
          <cell r="B437" t="str">
            <v>1801340</v>
          </cell>
          <cell r="C437" t="str">
            <v>Надання фiнансової пiдтримки державному пiдприємству "Кримський дiм"</v>
          </cell>
        </row>
        <row r="438">
          <cell r="B438" t="str">
            <v>1801350</v>
          </cell>
          <cell r="C438"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439">
          <cell r="B439" t="str">
            <v>1801360</v>
          </cell>
          <cell r="C439" t="str">
            <v>Реставрацiя та  ремонт будiвель, фасадiв та примiщень вищих навчальних закладiв сфери культури i мистецтва в мiстах проведення Євро-2012</v>
          </cell>
        </row>
        <row r="440">
          <cell r="B440" t="str">
            <v>1801370</v>
          </cell>
          <cell r="C440" t="str">
            <v>Будiвельно-ремонтнi та реставрацiйнi роботи об'єктiв культури i мистецтва у приймаючих мiстах та населених пунктах, де перебуватимуть гостi та учасники Євро-2012</v>
          </cell>
        </row>
        <row r="441">
          <cell r="B441" t="str">
            <v>1801380</v>
          </cell>
          <cell r="C441" t="str">
            <v>Проведення санацiї будiвель бюджетних установ Мiнiстерства культури i туризму України, у тому числi розроблення проектно-кошторисної документацiї</v>
          </cell>
        </row>
        <row r="442">
          <cell r="B442" t="str">
            <v>1801410</v>
          </cell>
          <cell r="C442" t="str">
            <v>Державнi науково-технiчнi програми та науковi частини державних цiльових програм у сферi розвитку туризму</v>
          </cell>
        </row>
        <row r="443">
          <cell r="B443" t="str">
            <v>1801420</v>
          </cell>
          <cell r="C443" t="str">
            <v>Фiнансова пiдтримка створення умов для забезпечення безпеки туристiв та розбудови туристичної iнфраструктури мiжнародних транспортних коридорiв та магiстралей в Українi</v>
          </cell>
        </row>
        <row r="444">
          <cell r="B444" t="str">
            <v>1801430</v>
          </cell>
          <cell r="C444" t="str">
            <v>Забезпечення дiяльностi Українського iнституту нацiональної пам'ятi</v>
          </cell>
        </row>
        <row r="445">
          <cell r="B445" t="str">
            <v>1801440</v>
          </cell>
          <cell r="C445" t="str">
            <v>Проектування та створення музейної експозицiї в будинку-музеї Т.Г.Шевченка в Шевченкiвському нацiональному заповiднику в м. Каневi Черкаської областi</v>
          </cell>
        </row>
        <row r="446">
          <cell r="B446" t="str">
            <v>1801450</v>
          </cell>
          <cell r="C446" t="str">
            <v>Заходи з вшанування пам'ятi</v>
          </cell>
        </row>
        <row r="447">
          <cell r="B447" t="str">
            <v>1801460</v>
          </cell>
          <cell r="C447" t="str">
            <v>Функцiонування нацiональних iсторико-меморiальних заповiдникiв</v>
          </cell>
        </row>
        <row r="448">
          <cell r="B448" t="str">
            <v>1801470</v>
          </cell>
          <cell r="C448" t="str">
            <v>Функцiонування нацiональних меморiальних музеїв</v>
          </cell>
        </row>
        <row r="449">
          <cell r="B449" t="str">
            <v>1801480</v>
          </cell>
          <cell r="C449" t="str">
            <v>Надання фiнансової пiдтримки державному пiдприємству "Кримський дiм"</v>
          </cell>
        </row>
        <row r="450">
          <cell r="B450" t="str">
            <v>1801490</v>
          </cell>
          <cell r="C450" t="str">
            <v>Збереження iсторико-культурної та архiтектурної спадщини в нацiональних i державних заповiдниках, здiйснення заходiв з охорони культурної спадщини, паспортизацiя, iнвентаризацiя та реставрацiя пам'яток архiтектури, культури та свiтової спадщини ЮНЕСКО</v>
          </cell>
        </row>
        <row r="451">
          <cell r="B451" t="str">
            <v>1801500</v>
          </cell>
          <cell r="C451" t="str">
            <v>Розробка впровадження комплексної iнформацiйної системи Мiнiстерства культури України</v>
          </cell>
        </row>
        <row r="452">
          <cell r="B452" t="str">
            <v>1801520</v>
          </cell>
          <cell r="C452" t="str">
            <v>Заходи Української Всесвiтньої Координацiйної Ради</v>
          </cell>
        </row>
        <row r="453">
          <cell r="B453" t="str">
            <v>1801550</v>
          </cell>
          <cell r="C453" t="str">
            <v>Заходи з реалiзацiї Європейської хартiї регiональних мов або мов меншин</v>
          </cell>
        </row>
        <row r="454">
          <cell r="B454" t="str">
            <v>1801580</v>
          </cell>
          <cell r="C454" t="str">
            <v>Заходи, пов'язанi iз забезпеченням свободи совiстi та релiгiї</v>
          </cell>
        </row>
        <row r="455">
          <cell r="B455" t="str">
            <v>1801590</v>
          </cell>
          <cell r="C455" t="str">
            <v>Заходи щодо змiцнення зв'язкiв закордонних українцiв з Україною та забезпечення мiжнародної дiяльностi у сферi мiжнацiональних вiдносин</v>
          </cell>
        </row>
        <row r="456">
          <cell r="B456" t="str">
            <v>1801810</v>
          </cell>
          <cell r="C456" t="str">
            <v>Спорудження Меморiалу жертв тоталiтаризму на територiї Нацiонального iсторико-меморiального заповiдника іБикiвнянськi могилиі</v>
          </cell>
        </row>
        <row r="457">
          <cell r="B457" t="str">
            <v>1802000</v>
          </cell>
          <cell r="C457" t="str">
            <v>Державна служба з питань нацiональної культурної спадщини</v>
          </cell>
        </row>
        <row r="458">
          <cell r="B458" t="str">
            <v>1802040</v>
          </cell>
          <cell r="C458" t="str">
            <v>Заходи з охорони культурної спадщини, паспортизацiя, iнвентаризацiя та реставрацiя пам'яток культурної спадщини</v>
          </cell>
        </row>
        <row r="459">
          <cell r="B459" t="str">
            <v>1803000</v>
          </cell>
          <cell r="C459" t="str">
            <v>Комiтет з Нацiональної премiї України iменi Тараса Шевченка</v>
          </cell>
        </row>
        <row r="460">
          <cell r="B460" t="str">
            <v>1804000</v>
          </cell>
          <cell r="C460" t="str">
            <v>Державна служба туризму i курортiв</v>
          </cell>
        </row>
        <row r="461">
          <cell r="B461" t="str">
            <v>1804050</v>
          </cell>
          <cell r="C461" t="str">
            <v>Заходи у сферi туризму, пов'язанi з пiдготовкою до Євро - 2012</v>
          </cell>
        </row>
        <row r="462">
          <cell r="B462" t="str">
            <v>1805000</v>
          </cell>
          <cell r="C462" t="str">
            <v>Державна служба контролю за перемiщенням культурних цiнностей через державний кордон України</v>
          </cell>
        </row>
        <row r="463">
          <cell r="B463" t="str">
            <v>1805020</v>
          </cell>
          <cell r="C463" t="str">
            <v>Заходи щодо запобiгання незаконному перемiщенню культурних цiнностей через державний кордон України та сприяння їх поверненню державам, яким вони належали</v>
          </cell>
        </row>
        <row r="464">
          <cell r="B464" t="str">
            <v>1806000</v>
          </cell>
          <cell r="C464" t="str">
            <v>Державне агентство України з питань кiно</v>
          </cell>
        </row>
        <row r="465">
          <cell r="B465" t="str">
            <v>1806010</v>
          </cell>
          <cell r="C465" t="str">
            <v>Керiвництво та управлiння у сферi кiнематографiї</v>
          </cell>
        </row>
        <row r="466">
          <cell r="B466" t="str">
            <v>1806020</v>
          </cell>
          <cell r="C466" t="str">
            <v>Створення та розповсюдження нацiональних фiльмiв</v>
          </cell>
        </row>
        <row r="467">
          <cell r="B467" t="str">
            <v>1806030</v>
          </cell>
          <cell r="C467" t="str">
            <v>Створення та розповсюдження нацiональних фiльмiв, фiнансова пiдтримка державного пiдприємства "Нацiональний центр Олександра Довженка"</v>
          </cell>
        </row>
        <row r="468">
          <cell r="B468" t="str">
            <v>1806040</v>
          </cell>
          <cell r="C468" t="str">
            <v>Здiйснення концертно-мистецьких та культурологiчних заходiв у сферi кiнематографiї</v>
          </cell>
        </row>
        <row r="469">
          <cell r="B469" t="str">
            <v>1806050</v>
          </cell>
          <cell r="C469" t="str">
            <v>Здiйснення концертно-мистецьких, культурологiчних заходiв у сферi кiнематографiї, фiнансова пiдтримка Нацiональної спiлки кiнематографiстiв України</v>
          </cell>
        </row>
        <row r="470">
          <cell r="B470" t="str">
            <v>1806060</v>
          </cell>
          <cell r="C470" t="str">
            <v>Гранти Президента України молодим дiячам мистецтва для створення i реалiзацiї творчих проектiв в сферi кiнематографiї та премiї за видатнi досягнення у галузi кiнематографiї</v>
          </cell>
        </row>
        <row r="471">
          <cell r="B471" t="str">
            <v>1806070</v>
          </cell>
          <cell r="C471" t="str">
            <v>Премiї за видатнi досягнення у галузi кiнематографiї</v>
          </cell>
        </row>
        <row r="472">
          <cell r="B472" t="str">
            <v>1806800</v>
          </cell>
          <cell r="C472" t="str">
            <v>Реконструкцiя та технiчне переоснащення Будинку кiно Нацiональної спiлки кiнематографiстiв України</v>
          </cell>
        </row>
        <row r="473">
          <cell r="B473" t="str">
            <v>1807000</v>
          </cell>
          <cell r="C473" t="str">
            <v>Державний комiтет України у справах нацiональностей та релiгiй</v>
          </cell>
        </row>
        <row r="474">
          <cell r="B474" t="str">
            <v>1807010</v>
          </cell>
          <cell r="C474" t="str">
            <v>Керiвництво та управлiння у сферi нацiональностей та релiгiй</v>
          </cell>
        </row>
        <row r="475">
          <cell r="B475" t="str">
            <v>1808000</v>
          </cell>
          <cell r="C475" t="str">
            <v>Нацiональна академiя мистецтв України</v>
          </cell>
        </row>
        <row r="476">
          <cell r="B476" t="str">
            <v>1808020</v>
          </cell>
          <cell r="C476" t="str">
            <v>Наукова i органiзацiйна дiяльнiсть президiї Нацiональної академiї мистецтв України</v>
          </cell>
        </row>
        <row r="477">
          <cell r="B477" t="str">
            <v>1808030</v>
          </cell>
          <cell r="C477" t="str">
            <v>Фундаментальнi дослiдження та пiдготовка наукових кадрiв у сферi мистецтвознавства</v>
          </cell>
        </row>
        <row r="478">
          <cell r="B478" t="str">
            <v>1809000</v>
          </cell>
          <cell r="C478" t="str">
            <v>Український iнститут нацiональної пам'ятi</v>
          </cell>
        </row>
        <row r="479">
          <cell r="B479" t="str">
            <v>1809010</v>
          </cell>
          <cell r="C479" t="str">
            <v>Керiвництво та управлiння у сферi вiдновлення та збереження нацiональної паміятi</v>
          </cell>
        </row>
        <row r="480">
          <cell r="B480" t="str">
            <v>1809020</v>
          </cell>
          <cell r="C480" t="str">
            <v>Заходи з реалiзацiї державної полiтики у сферi вiдновлення та збереження нацiональної паміятi, створення та забезпечення дiяльностi Меморiального комплексу Героїв Небесної Сотнi і Музею Революцiї гiдностi</v>
          </cell>
        </row>
        <row r="481">
          <cell r="B481" t="str">
            <v>1810000</v>
          </cell>
          <cell r="C481" t="str">
            <v>Мiнiстерство культури України (загальнодержавнi витрати)</v>
          </cell>
        </row>
        <row r="482">
          <cell r="B482" t="str">
            <v>1811000</v>
          </cell>
          <cell r="C482" t="str">
            <v>Мiнiстерство культури України (загальнодержавнi витрати)</v>
          </cell>
        </row>
        <row r="483">
          <cell r="B483" t="str">
            <v>1811020</v>
          </cell>
          <cell r="C483" t="str">
            <v>Субвенцiя з державного бюджету мiському бюджету мiста Києва на проведення консервацiї та сучасної музеєфiкацiї, завершення археологiчних дослiджень Старокиївської гори iз залишками фундаменту Десятинної церкви територiї пам'ятки археологiї нацiонального</v>
          </cell>
        </row>
        <row r="484">
          <cell r="B484" t="str">
            <v>1811070</v>
          </cell>
          <cell r="C484" t="str">
            <v>Субвенцiя з державного бюджету мiсцевим бюджетам на створення рекреацiйних зон, меморiальних та музейних комплексiв, а також розвиток iсторико-культурних паміяток та заповiдникiв</v>
          </cell>
        </row>
        <row r="485">
          <cell r="B485" t="str">
            <v>1811080</v>
          </cell>
          <cell r="C485" t="str">
            <v>Субвенцiя з державного бюджету обласному бюджету Полтавської областi на проведення заходiв з пiдготовки та вiдзначення 200- рiччя вiд дня народження М.В.Гоголя</v>
          </cell>
        </row>
        <row r="486">
          <cell r="B486" t="str">
            <v>1811090</v>
          </cell>
          <cell r="C486" t="str">
            <v>Субвенцiя з державного бюджету обласному бюджету Полтавської областi на проведення комплексу робiт iз створення пам'ятникiв Iвану Мазепi та Карлу XII, ремонту та реставрацiї iсторико-культурного заповiдника "Поле Полтавської битви"</v>
          </cell>
        </row>
        <row r="487">
          <cell r="B487" t="str">
            <v>1811100</v>
          </cell>
          <cell r="C487" t="str">
            <v>Субвенцiя з державного бюджету обласному бюджету Сумської областi на створення меморiального комплексу, присвяченого перемозi вiйська пiд проводом гетьмана України I. Виговського у Конотопськiй битвi</v>
          </cell>
        </row>
        <row r="488">
          <cell r="B488" t="str">
            <v>1811110</v>
          </cell>
          <cell r="C488" t="str">
            <v>Субвенцiя з державного бюджету обласному бюджету Кiровоградської областi на завершення реконструкцiї будiвлi Кiровоградського академiчного обласного українського музично-драматичного театру iменi М.Л. Кропивницького</v>
          </cell>
        </row>
        <row r="489">
          <cell r="B489" t="str">
            <v>1811120</v>
          </cell>
          <cell r="C489" t="str">
            <v>Субвенцiя з державного бюджету обласному бюджету Черкаської областi на реконструкцiю та реставрацiю, здiйснення ремонтних робiт обієктiв Шевченкiвського нацiонального заповiдника (м. Канiв)</v>
          </cell>
        </row>
        <row r="490">
          <cell r="B490" t="str">
            <v>1811130</v>
          </cell>
          <cell r="C490" t="str">
            <v>Субвенцiя з державного бюджету обласному бюджету Чернiгiвської областi на фiнансування реставрацiйно-вiдновлювальних робiт по комплексу пам'яток архiтектури НIКЗ "Гетьманська столиця" у м. Батуринi</v>
          </cell>
        </row>
        <row r="491">
          <cell r="B491" t="str">
            <v>1811140</v>
          </cell>
          <cell r="C491" t="str">
            <v>Субвенцiя з державного бюджету мiсцевим бюджетам на проведення заходiв з вiдзначення 200-рiччя вiд дня народження Тараса Шевченка</v>
          </cell>
        </row>
        <row r="492">
          <cell r="B492" t="str">
            <v>1900000</v>
          </cell>
          <cell r="C492" t="str">
            <v>Державне агентство лiсових ресурсiв України</v>
          </cell>
        </row>
        <row r="493">
          <cell r="B493" t="str">
            <v>1901000</v>
          </cell>
          <cell r="C493" t="str">
            <v>Апарат Державного агентства лiсових ресурсiв України</v>
          </cell>
        </row>
        <row r="494">
          <cell r="B494" t="str">
            <v>1901050</v>
          </cell>
          <cell r="C494" t="str">
            <v>Пiдготовка кадрiв для лiсового господарства вищими навчальними закладами I i II рiвнiв акредитацiї</v>
          </cell>
        </row>
        <row r="495">
          <cell r="B495" t="str">
            <v>1901070</v>
          </cell>
          <cell r="C495" t="str">
            <v>Розвиток комплексної системи електронного документообiгу та створення iнформацiйно-аналiтичної системи облiку лiсових ресурсiв</v>
          </cell>
        </row>
        <row r="496">
          <cell r="B496" t="str">
            <v>2100000</v>
          </cell>
          <cell r="C496" t="str">
            <v>Мiнiстерство оборони України</v>
          </cell>
        </row>
        <row r="497">
          <cell r="B497" t="str">
            <v>2101000</v>
          </cell>
          <cell r="C497" t="str">
            <v>Апарат Мiнiстерства оборони України</v>
          </cell>
        </row>
        <row r="498">
          <cell r="B498" t="str">
            <v>2101010</v>
          </cell>
          <cell r="C498" t="str">
            <v>Керiвництво та вiйськове управлiння Збройними Силами України</v>
          </cell>
        </row>
        <row r="499">
          <cell r="B499" t="str">
            <v>2101020</v>
          </cell>
          <cell r="C499" t="str">
            <v>Забезпечення дiяльностi Збройних Сил України та пiдготовка вiйськ</v>
          </cell>
        </row>
        <row r="500">
          <cell r="B500" t="str">
            <v>2101070</v>
          </cell>
          <cell r="C500" t="str">
            <v>Забезпечення Збройних Сил України зв'язком, створення та розвиток командних пунктiв та автоматизованих систем управлiння</v>
          </cell>
        </row>
        <row r="501">
          <cell r="B501" t="str">
            <v>2101080</v>
          </cell>
          <cell r="C501" t="str">
            <v>Медичне лiкування, реабiлiтацiя та санаторне забезпечення особового складу Збройних Сил України, ветеранiв вiйськової служби та членiв їх сiмей, ветеранiв вiйни</v>
          </cell>
        </row>
        <row r="502">
          <cell r="B502" t="str">
            <v>2101100</v>
          </cell>
          <cell r="C502" t="str">
            <v>Пiдготовка вiйськових фахiвцiв у вищих навчальних закладах, пiдвищення квалiфiкацiї та перепiдготовка вiйськових фахiвцiв i державних службовцiв, початкова вiйськова пiдготовка та патрiотичне виховання молодi</v>
          </cell>
        </row>
        <row r="503">
          <cell r="B503" t="str">
            <v>2101110</v>
          </cell>
          <cell r="C503" t="str">
            <v>Проведення мобiлiзацiйної роботи i призову до Збройних Сил України та iнших вiйськових формувань</v>
          </cell>
        </row>
        <row r="504">
          <cell r="B504" t="str">
            <v>2101130</v>
          </cell>
          <cell r="C504"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505">
          <cell r="B505" t="str">
            <v>2101140</v>
          </cell>
          <cell r="C505" t="str">
            <v>Реформування та розвиток Збройних Сил України</v>
          </cell>
        </row>
        <row r="506">
          <cell r="B506" t="str">
            <v>2101150</v>
          </cell>
          <cell r="C506" t="str">
            <v>Розвиток озброєння та вiйськової технiки Збройних Сил України</v>
          </cell>
        </row>
        <row r="507">
          <cell r="B507" t="str">
            <v>2101160</v>
          </cell>
          <cell r="C507" t="str">
            <v>Прикладнi дослiдження у сферi вiйськової оборони держави</v>
          </cell>
        </row>
        <row r="508">
          <cell r="B508" t="str">
            <v>2101170</v>
          </cell>
          <cell r="C508" t="str">
            <v>Вiдновлення боєздатностi, утримання, експлуатацiя, ремонт озброєння та вiйськової технiки</v>
          </cell>
        </row>
        <row r="509">
          <cell r="B509" t="str">
            <v>2101180</v>
          </cell>
          <cell r="C509" t="str">
            <v>Будiвництво i капiтальний ремонт вiйськових об'єктiв</v>
          </cell>
        </row>
        <row r="510">
          <cell r="B510" t="str">
            <v>2101190</v>
          </cell>
          <cell r="C510" t="str">
            <v>Будiвництво (придбання) житла для вiйськовослужбовцiв Збройних Сил України</v>
          </cell>
        </row>
        <row r="511">
          <cell r="B511" t="str">
            <v>2101200</v>
          </cell>
          <cell r="C511" t="str">
            <v>Забезпечення живучостi та вибухопожежобезпеки арсеналiв, баз i складiв озброєння ракет i боєприпасiв Збройних Сил України</v>
          </cell>
        </row>
        <row r="512">
          <cell r="B512" t="str">
            <v>2101210</v>
          </cell>
          <cell r="C512" t="str">
            <v>Утилiзацiя боєприпасiв, рiдинних компонентiв ракетного палива, озброєння, вiйськової технiки та iншого вiйськового майна, забезпечення живучостi та вибухопожежобезпеки арсеналiв, баз i складiв Збройних Сил України</v>
          </cell>
        </row>
        <row r="513">
          <cell r="B513" t="str">
            <v>2101230</v>
          </cell>
          <cell r="C513" t="str">
            <v>Забезпечення участi у мiжнародних миротворчих операцiях</v>
          </cell>
        </row>
        <row r="514">
          <cell r="B514" t="str">
            <v>2101240</v>
          </cell>
          <cell r="C514" t="str">
            <v>Забезпечення виконання мiжнародних угод у вiйськовiй сферi</v>
          </cell>
        </row>
        <row r="515">
          <cell r="B515" t="str">
            <v>2101260</v>
          </cell>
          <cell r="C515" t="str">
            <v>Створення, закупiвля i модернiзацiя озброєння та вiйськової технiки за державним оборонним замовленням Мiнiстерства оборони</v>
          </cell>
        </row>
        <row r="516">
          <cell r="B516" t="str">
            <v>2101270</v>
          </cell>
          <cell r="C516" t="str">
            <v>Пiдготовка курсантiв льотних спецiалiзацiй для Збройних Сил України Харкiвським аероклубом Товариства сприяння оборонi України</v>
          </cell>
        </row>
        <row r="517">
          <cell r="B517" t="str">
            <v>2101330</v>
          </cell>
          <cell r="C517" t="str">
            <v>Вiдшкодування Фонду соцiального страхування на випадок безробiття додаткових витрат, пов'язаних з виплатою вiйськовослужбовцям, звiльненим у зв'язку з реформуванням Збройних Сил України, допомоги по безробiттю та матерiальної допомоги у перiод професiйно</v>
          </cell>
        </row>
        <row r="518">
          <cell r="B518" t="str">
            <v>2101340</v>
          </cell>
          <cell r="C518" t="str">
            <v>Захист важливих державних об'єктiв</v>
          </cell>
        </row>
        <row r="519">
          <cell r="B519" t="str">
            <v>2101350</v>
          </cell>
          <cell r="C519" t="str">
            <v>Соцiальна та професiйна адаптацiя вiйськовослужбовцiв, що звiльняються в запас або вiдставку</v>
          </cell>
        </row>
        <row r="520">
          <cell r="B520" t="str">
            <v>2101410</v>
          </cell>
          <cell r="C520" t="str">
            <v>Здiйснення заходiв, пов'язаних  з проведенням землевпорядних робiт, оформленням правовстановлюючих документiв на нерухоме вiйськове майно та земельнi дiлянки</v>
          </cell>
        </row>
        <row r="521">
          <cell r="B521" t="str">
            <v>2101420</v>
          </cell>
          <cell r="C521" t="str">
            <v>Заходи, пов'язанi iз переходом на вiйськову службу за контрактом</v>
          </cell>
        </row>
        <row r="522">
          <cell r="B522" t="str">
            <v>2101430</v>
          </cell>
          <cell r="C522" t="str">
            <v>Забезпечення речовим майном вiйськовослужбовцiв та задоволення iнших невiдкладних потреб Збройних Сил України</v>
          </cell>
        </row>
        <row r="523">
          <cell r="B523" t="str">
            <v>2101440</v>
          </cell>
          <cell r="C523" t="str">
            <v>Забезпечення житлом вiйськовослужбовцiв Збройних Сил України</v>
          </cell>
        </row>
        <row r="524">
          <cell r="B524" t="str">
            <v>2101450</v>
          </cell>
          <cell r="C524" t="str">
            <v>Видатки для Мiнiстерства оборони України на реалiзацiю заходiв щодо пiдвищення обороноздатностi i безпеки держави</v>
          </cell>
        </row>
        <row r="525">
          <cell r="B525" t="str">
            <v>2101500</v>
          </cell>
          <cell r="C525" t="str">
            <v>Видатки iз Стабiлiзацiйного фонду за напрямом оборони та придбання пожежної технiки</v>
          </cell>
        </row>
        <row r="526">
          <cell r="B526" t="str">
            <v>2102000</v>
          </cell>
          <cell r="C526" t="str">
            <v>Головне управлiння розвiдки Мiнiстерства оборони України</v>
          </cell>
        </row>
        <row r="527">
          <cell r="B527" t="str">
            <v>2110000</v>
          </cell>
          <cell r="C527" t="str">
            <v>Мiнiстерство оборони України (загальнодержавнi витрати)</v>
          </cell>
        </row>
        <row r="528">
          <cell r="B528" t="str">
            <v>2111000</v>
          </cell>
          <cell r="C528" t="str">
            <v>Мiнiстерство оборони України (загальнодержавнi витрати)</v>
          </cell>
        </row>
        <row r="529">
          <cell r="B529" t="str">
            <v>2111040</v>
          </cell>
          <cell r="C529" t="str">
            <v>Субвенцiя з державного бюджету мiсцевим бюджетам на здiйснення заходiв по передачi житлового фонду та об'єктiв соцiально-культурної сфери Мiнiстерства оборони України у комунальну власнiсть</v>
          </cell>
        </row>
        <row r="530">
          <cell r="B530" t="str">
            <v>2200000</v>
          </cell>
          <cell r="C530" t="str">
            <v>Мiнiстерство освiти i науки України</v>
          </cell>
        </row>
        <row r="531">
          <cell r="B531" t="str">
            <v>2201000</v>
          </cell>
          <cell r="C531" t="str">
            <v>Апарат Мiнiстерства освiти i науки України</v>
          </cell>
        </row>
        <row r="532">
          <cell r="B532" t="str">
            <v>2201010</v>
          </cell>
          <cell r="C532" t="str">
            <v>Загальне керiвництво та управлiння у сферi освiти i науки</v>
          </cell>
        </row>
        <row r="533">
          <cell r="B533" t="str">
            <v>2201020</v>
          </cell>
          <cell r="C533" t="str">
            <v>Забезпечення органiзацiї роботи Нацiонального агентства iз забезпечення якостi вищої освiти</v>
          </cell>
        </row>
        <row r="534">
          <cell r="B534" t="str">
            <v>2201030</v>
          </cell>
          <cell r="C534" t="str">
            <v>Забезпечення дiяльностi Державного фонду фундаментальних дослiджень</v>
          </cell>
        </row>
        <row r="535">
          <cell r="B535" t="str">
            <v>2201040</v>
          </cell>
          <cell r="C535" t="str">
            <v>Дослiдження, науковi та науково-технiчнi розробки, виконання робiт за державними цiльовими програмами та державним замовленням, пiдготовка наукових кадрiв, фiнансова пiдтримка преси, розвитку наукової iнфраструктури, наукових об'єктiв, що становлять нацi</v>
          </cell>
        </row>
        <row r="536">
          <cell r="B536" t="str">
            <v>2201050</v>
          </cell>
          <cell r="C536" t="str">
            <v>Фiнансова пiдтримка розвитку iнфраструктури науково-технiчної, iнновацiйної дiяльностi та iнформатизацiї, наукової преси, наукових об'єктiв, що становлять нацiональне надбання, забезпечення дiяльностi Державного фонду фундаментальних дослiджень</v>
          </cell>
        </row>
        <row r="537">
          <cell r="B537" t="str">
            <v>2201060</v>
          </cell>
          <cell r="C537" t="str">
            <v>Науковi та науково-технiчнi розробки за державними цiльовими програмами i державними замовленнями</v>
          </cell>
        </row>
        <row r="538">
          <cell r="B538" t="str">
            <v>2201070</v>
          </cell>
          <cell r="C538" t="str">
            <v>Виконання мiжнародних наукових та науково-технiчних програм та проектiв вищими навчальними закладами та науковими установами</v>
          </cell>
        </row>
        <row r="539">
          <cell r="B539" t="str">
            <v>2201080</v>
          </cell>
          <cell r="C539" t="str">
            <v>Державнi премiї, стипендiї та гранти в галузi освiти, науки i технiки, стипендiї переможцям мiжнародних конкурсiв</v>
          </cell>
        </row>
        <row r="540">
          <cell r="B540" t="str">
            <v>2201090</v>
          </cell>
          <cell r="C540" t="str">
            <v>Фiнансова пiдтримка наукових об'єктiв, що становлять нацiональне надбання</v>
          </cell>
        </row>
        <row r="541">
          <cell r="B541" t="str">
            <v>2201100</v>
          </cell>
          <cell r="C541" t="str">
            <v>Надання освiти у загальноосвiтнiх школах соцiальної реабiлiтацiї, загальноосвiтнiх лiцеях-iнтернатах, гiмназiях-iнтернатах з посиленою вiйськово-фiзичною пiдготовкою та iнших загальноосвiтнiх навчальних закладах державної форми власностi</v>
          </cell>
        </row>
        <row r="542">
          <cell r="B542" t="str">
            <v>2201110</v>
          </cell>
          <cell r="C542" t="str">
            <v>Надання освiти у загальноосвiтнiх школах соцiальної реабiлiтацiї</v>
          </cell>
        </row>
        <row r="543">
          <cell r="B543" t="str">
            <v>2201120</v>
          </cell>
          <cell r="C543" t="str">
            <v>Забезпечення дiяльностi Нацiонального центру іМала академiя наук Україниі, надання позашкiльної освiти державними позашкiльними навчальними закладами, заходи з позашкiльної роботи</v>
          </cell>
        </row>
        <row r="544">
          <cell r="B544" t="str">
            <v>2201130</v>
          </cell>
          <cell r="C544" t="str">
            <v>Пiдготовка робiтничих кадрiв у професiйно-технiчних навчальних закладах соцiальної реабiлiтацiї та адаптацiї, методичне забезпечення закладiв професiйно-технiчної освiти</v>
          </cell>
        </row>
        <row r="545">
          <cell r="B545" t="str">
            <v>2201140</v>
          </cell>
          <cell r="C545" t="str">
            <v>Пiдготовка робiтничих кадрiв у професiйно-технiчних навчальних закладах соцiальної реабiлiтацiї та адаптацiї</v>
          </cell>
        </row>
        <row r="546">
          <cell r="B546" t="str">
            <v>2201150</v>
          </cell>
          <cell r="C546" t="str">
            <v>Пiдготовка кадрiв вищими навчальними закладами I i II рiвнiв акредитацiї та забезпечення дiяльностi їх баз практики</v>
          </cell>
        </row>
        <row r="547">
          <cell r="B547" t="str">
            <v>2201160</v>
          </cell>
          <cell r="C547" t="str">
            <v>Пiдготовка кадрiв вищими навчальними закладами III i IV рiвнiв акредитацiї та забезпечення дiяльностi їх баз практики</v>
          </cell>
        </row>
        <row r="548">
          <cell r="B548" t="str">
            <v>2201170</v>
          </cell>
          <cell r="C548" t="str">
            <v>Здiйснення методичного та матерiально-технiчного забезпечення дiяльностi навчальних закладiв</v>
          </cell>
        </row>
        <row r="549">
          <cell r="B549" t="str">
            <v>2201180</v>
          </cell>
          <cell r="C549" t="str">
            <v>Проведення всеукраїнських та мiжнародних олiмпiад у сферi освiти, всеукраїнського конкурсу "Учитель року"</v>
          </cell>
        </row>
        <row r="550">
          <cell r="B550" t="str">
            <v>2201190</v>
          </cell>
          <cell r="C550" t="str">
            <v>Iнформатизацiя та комп'ютеризацiя загальноосвiтнiх навчальних закладiв</v>
          </cell>
        </row>
        <row r="551">
          <cell r="B551" t="str">
            <v>2201200</v>
          </cell>
          <cell r="C551" t="str">
            <v>Пiльговий проїзд студентiв вищих навчальних закладiв i учнiв професiйно-технiчних училищ у залiзничному, автомобiльному та водному транспортi</v>
          </cell>
        </row>
        <row r="552">
          <cell r="B552" t="str">
            <v>2201210</v>
          </cell>
          <cell r="C552" t="str">
            <v>Державне пiльгове довгострокове кредитування на здобуття освiти</v>
          </cell>
        </row>
        <row r="553">
          <cell r="B553" t="str">
            <v>2201220</v>
          </cell>
          <cell r="C553" t="str">
            <v>Надання одноразової адресної допомоги молодим працiвникам, якi закiнчили навчальнi заклади державної i комунальної форми власностi у поточному роцi, уклали трудовi договори на строк не менш як три роки iз закладами, пiдприємствами, установами та органiза</v>
          </cell>
        </row>
        <row r="554">
          <cell r="B554" t="str">
            <v>2201230</v>
          </cell>
          <cell r="C554" t="str">
            <v>Видання, придбання, зберiгання i доставка пiдручникiв i посiбникiв для студентiв вищих навчальних закладiв, учнiв загальноосвiтнiх i професiйно-технiчних навчальних закладiв та вихованцiв дошкiльних навчальних закладiв</v>
          </cell>
        </row>
        <row r="555">
          <cell r="B555" t="str">
            <v>2201240</v>
          </cell>
          <cell r="C555" t="str">
            <v>Методичне забезпечення дiяльностi навчальних закладiв</v>
          </cell>
        </row>
        <row r="556">
          <cell r="B556" t="str">
            <v>2201250</v>
          </cell>
          <cell r="C556" t="str">
            <v>Навчання, стажування, пiдвищення квалiфiкацiї студентiв, аспiрантiв, науково-педагогiчних та педагогiчних працiвникiв за кордоном, пiдвищення квалiфiкацiї науково-педагогiчних працiвникiв, керiвних працiвникiв i спецiалiстiв харчової, переробної промисло</v>
          </cell>
        </row>
        <row r="557">
          <cell r="B557" t="str">
            <v>2201260</v>
          </cell>
          <cell r="C557" t="str">
            <v>Амбулаторне медичне обслуговування працiвникiв Кримської астрофiзичної обсерваторiї</v>
          </cell>
        </row>
        <row r="558">
          <cell r="B558" t="str">
            <v>2201270</v>
          </cell>
          <cell r="C558" t="str">
            <v>Функцiонування музеїв</v>
          </cell>
        </row>
        <row r="559">
          <cell r="B559" t="str">
            <v>2201280</v>
          </cell>
          <cell r="C559" t="str">
            <v>Пiдготовка кадрiв Київським нацiональним унiверситетом iменi Тараса Шевченка</v>
          </cell>
        </row>
        <row r="560">
          <cell r="B560" t="str">
            <v>2201290</v>
          </cell>
          <cell r="C560" t="str">
            <v>Дослiдження, науковi та науково-технiчнi розробки, проведення наукових заходiв Київським нацiональним унiверситетом iменi Тараса Шевченка, фiнансова пiдтримка наукових обієктiв, що становлять нацiональне надбання</v>
          </cell>
        </row>
        <row r="561">
          <cell r="B561" t="str">
            <v>2201300</v>
          </cell>
          <cell r="C561" t="str">
            <v>Спецiнформацiї</v>
          </cell>
        </row>
        <row r="562">
          <cell r="B562" t="str">
            <v>2201310</v>
          </cell>
          <cell r="C562" t="str">
            <v>Фiзична i спортивна пiдготовка учнiвської та студентської молодi</v>
          </cell>
        </row>
        <row r="563">
          <cell r="B563" t="str">
            <v>2201320</v>
          </cell>
          <cell r="C563" t="str">
            <v>Пiдвищення квалiфiкацiї керiвних працiвникiв i спецiалiстiв харчової i переробної промисловостi</v>
          </cell>
        </row>
        <row r="564">
          <cell r="B564" t="str">
            <v>2201330</v>
          </cell>
          <cell r="C564" t="str">
            <v>Будiвництво, реконструкцiя, реставрацiя та ремонт гуртожиткiв навчальних закладiв в мiстах проведення Євро - 2012</v>
          </cell>
        </row>
        <row r="565">
          <cell r="B565" t="str">
            <v>2201340</v>
          </cell>
          <cell r="C565" t="str">
            <v>Фiнансова пiдтримка розвитку iнфраструктури у сферi наукової дiяльностi</v>
          </cell>
        </row>
        <row r="566">
          <cell r="B566" t="str">
            <v>2201350</v>
          </cell>
          <cell r="C566" t="str">
            <v>Дослiдження, прикладнi науковi i науково-технiчнi розробки, виконання робiт за державними цiльовими програмами та державним замовленням</v>
          </cell>
        </row>
        <row r="567">
          <cell r="B567" t="str">
            <v>2201360</v>
          </cell>
          <cell r="C567" t="str">
            <v>Заходи з реалiзацiї Європейської хартiї регiональних мов або мов меншин, фiнансова пiдтримка пропаганди української освiти за кордоном</v>
          </cell>
        </row>
        <row r="568">
          <cell r="B568" t="str">
            <v>2201370</v>
          </cell>
          <cell r="C568" t="str">
            <v>Пiдготовка фахiвцiв Нацiональним унiверситетом "Юридична академiя України  iменi Ярослава Мудрого"</v>
          </cell>
        </row>
        <row r="569">
          <cell r="B569" t="str">
            <v>2201380</v>
          </cell>
          <cell r="C569" t="str">
            <v>Виконання зобов'язань України у сферi мiжнародного науково-технiчного спiвробiтництва</v>
          </cell>
        </row>
        <row r="570">
          <cell r="B570" t="str">
            <v>2201390</v>
          </cell>
          <cell r="C570" t="str">
            <v>Будiвництво, реконструкцiя та ремонт гуртожиткiв для учнiв професiйно-технiчних та студентiв вищих навчальних закладiв</v>
          </cell>
        </row>
        <row r="571">
          <cell r="B571" t="str">
            <v>2201400</v>
          </cell>
          <cell r="C571" t="str">
            <v>Державнi премiї, стипендiї та гранти в галузi науки i технiки</v>
          </cell>
        </row>
        <row r="572">
          <cell r="B572" t="str">
            <v>2201410</v>
          </cell>
          <cell r="C572" t="str">
            <v>Дослiдження на антарктичнiй станцiї "Академiк Вернадський"</v>
          </cell>
        </row>
        <row r="573">
          <cell r="B573" t="str">
            <v>2201420</v>
          </cell>
          <cell r="C573" t="str">
            <v>Формування статутного капiталу Державної iнновацiйної небанкiвської фiнансово-кредитної установи іФонд пiдтримки малого iнновацiйного бiзнесуі</v>
          </cell>
        </row>
        <row r="574">
          <cell r="B574" t="str">
            <v>2201430</v>
          </cell>
          <cell r="C574" t="str">
            <v>Пiдготовка кадрiв Нацiональним технiчним унiверситетом "Київський полiтехнiчний iнститут"</v>
          </cell>
        </row>
        <row r="575">
          <cell r="B575" t="str">
            <v>2201440</v>
          </cell>
          <cell r="C575" t="str">
            <v>Забезпечення дiяльностi Нацiонального центру "Мала академiя наук України"</v>
          </cell>
        </row>
        <row r="576">
          <cell r="B576" t="str">
            <v>2201450</v>
          </cell>
          <cell r="C576"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577">
          <cell r="B577" t="str">
            <v>2201460</v>
          </cell>
          <cell r="C577" t="str">
            <v>Надання кредитiв на будiвництво (придбання) житла для науково-педагогiчних та педагогiчних працiвникiв</v>
          </cell>
        </row>
        <row r="578">
          <cell r="B578" t="str">
            <v>2201470</v>
          </cell>
          <cell r="C578" t="str">
            <v>Здiйснення зовнiшнього оцiнювання та монiторинг якостi освiти Українським центром оцiнювання якостi освiти та його регiональними пiдроздiлами</v>
          </cell>
        </row>
        <row r="579">
          <cell r="B579" t="str">
            <v>2201480</v>
          </cell>
          <cell r="C579" t="str">
            <v>Повернення коштiв, наданих з державного бюджету для кредитування окремих категорiй громадян, якi вiдповiдно до чинного законодавства мають право на отримання таких кредитiв на будiвництво (придбання) житла, та науково-педагогiчних i педагогiчних працiвни</v>
          </cell>
        </row>
        <row r="580">
          <cell r="B580" t="str">
            <v>2201490</v>
          </cell>
          <cell r="C580" t="str">
            <v>Дiагностика i лiкування захворювань iз впровадженням експериментальних та нових медичних технологiй у структурних пiдроздiлах вищих навчальних медичних закладах</v>
          </cell>
        </row>
        <row r="581">
          <cell r="B581" t="str">
            <v>2201500</v>
          </cell>
          <cell r="C581" t="str">
            <v>Пiдготовка кадрiв Нацiональним авiацiйним унiверситетом</v>
          </cell>
        </row>
        <row r="582">
          <cell r="B582" t="str">
            <v>2201510</v>
          </cell>
          <cell r="C582" t="str">
            <v>Державна атестацiя наукових i науково-педагогiчних кадрiв вищої квалiфiкацiї, лiцензування, атестацiя та акредитацiя навчальних закладiв</v>
          </cell>
        </row>
        <row r="583">
          <cell r="B583" t="str">
            <v>2201520</v>
          </cell>
          <cell r="C583" t="str">
            <v>Фiнансова пiдтримка пропаганди України за кордоном</v>
          </cell>
        </row>
        <row r="584">
          <cell r="B584" t="str">
            <v>2201530</v>
          </cell>
          <cell r="C584" t="str">
            <v>Пiдготовка кадрiв для гуманiтарної сфери Нацiональним унiверситетом "Острозька академiя"</v>
          </cell>
        </row>
        <row r="585">
          <cell r="B585" t="str">
            <v>2201540</v>
          </cell>
          <cell r="C585" t="str">
            <v>Придбання шкiльних автобусiв для перевезення дiтей, що проживають у сiльськiй мiсцевостi</v>
          </cell>
        </row>
        <row r="586">
          <cell r="B586" t="str">
            <v>2201550</v>
          </cell>
          <cell r="C586" t="str">
            <v>Забезпечення пiдготовки та перепiдготовки у вищих навчальних закладах спецiалiстiв, залучених для проведення Євро - 2012</v>
          </cell>
        </row>
        <row r="587">
          <cell r="B587" t="str">
            <v>2201560</v>
          </cell>
          <cell r="C587" t="str">
            <v>Фундаментальнi дослiдження у сферi державного управлiння</v>
          </cell>
        </row>
        <row r="588">
          <cell r="B588" t="str">
            <v>2201570</v>
          </cell>
          <cell r="C588" t="str">
            <v>Виконання зобовіязань України у Рамковiй програмi Європейського Союзу з наукових дослiджень та iнновацiй "Горизонт 2020"</v>
          </cell>
        </row>
        <row r="589">
          <cell r="B589" t="str">
            <v>2201580</v>
          </cell>
          <cell r="C589" t="str">
            <v>Пiдготовка, перепiдготовка та пiдвищення квалiфiкацiї керiвних працiвникiв, спецiалiстiв державного управлiння, iнших категорiй працiвникiв, пiдготовка наукових та науково-педагогiчних працiвникiв</v>
          </cell>
        </row>
        <row r="590">
          <cell r="B590" t="str">
            <v>2201590</v>
          </cell>
          <cell r="C590" t="str">
            <v>Наукове забезпечення робiт щодо лiквiдацiї наслiдкiв Чорнобильської катастрофи</v>
          </cell>
        </row>
        <row r="591">
          <cell r="B591" t="str">
            <v>2201600</v>
          </cell>
          <cell r="C591" t="str">
            <v>Заходи щодо модернiзацiї системи загальної середньої освiти</v>
          </cell>
        </row>
        <row r="592">
          <cell r="B592" t="str">
            <v>2201610</v>
          </cell>
          <cell r="C592" t="str">
            <v>Вища освiта, енергоефективнiсть та сталий розвиток</v>
          </cell>
        </row>
        <row r="593">
          <cell r="B593" t="str">
            <v>2201700</v>
          </cell>
          <cell r="C593" t="str">
            <v>Проведення аварійно-відбудовних робіт, спрямованих на запобігання виникненню надзвичайної ситуації у будівлі навчального корпусу №3 Національного університету біоресурсів і природокористування</v>
          </cell>
        </row>
        <row r="594">
          <cell r="B594" t="str">
            <v>2201820</v>
          </cell>
          <cell r="C594" t="str">
            <v>Будiвництво, ремонт та реконструкцiя закладiв i об'єктiв Мiнiстерства освiти i науки України</v>
          </cell>
        </row>
        <row r="595">
          <cell r="B595" t="str">
            <v>2201830</v>
          </cell>
          <cell r="C595" t="str">
            <v>Виконання робiт iз будiвництва об'єктiв Нацiонального медичного унiверситету iм. О.О. Богомольця</v>
          </cell>
        </row>
        <row r="596">
          <cell r="B596" t="str">
            <v>2201860</v>
          </cell>
          <cell r="C596" t="str">
            <v>Добудова до навчального корпусу НТУ "Київський полiтехнiчний iнститут" для розмiщення Українсько-Японського центру</v>
          </cell>
        </row>
        <row r="597">
          <cell r="B597" t="str">
            <v>2201890</v>
          </cell>
          <cell r="C597" t="str">
            <v>Завершення будiвництва учбового корпусу Шосткинського iнституту Сумського державного унiверситету</v>
          </cell>
        </row>
        <row r="598">
          <cell r="B598" t="str">
            <v>2202000</v>
          </cell>
          <cell r="C598" t="str">
            <v>Нацiональна академiя наук України</v>
          </cell>
        </row>
        <row r="599">
          <cell r="B599" t="str">
            <v>2202020</v>
          </cell>
          <cell r="C599" t="str">
            <v>Наукова i органiзацiйна дiяльнiсть президiї Нацiональної академiї наук України</v>
          </cell>
        </row>
        <row r="600">
          <cell r="B600" t="str">
            <v>2202030</v>
          </cell>
          <cell r="C600" t="str">
            <v>Фундаментальнi дослiдження, прикладнi науковi i науково-технiчнi розробки, виконання робiт за державними цiльовими програмами i державним замовленням, пiдготовка наукових кадрiв, фiнансова пiдтримка розвитку наукової iнфраструктури та наукових об'єктiв,</v>
          </cell>
        </row>
        <row r="601">
          <cell r="B601" t="str">
            <v>2202040</v>
          </cell>
          <cell r="C601" t="str">
            <v>Заходи щодо оптимiзацiї системи нацiональних галузевих академiй наук</v>
          </cell>
        </row>
        <row r="602">
          <cell r="B602" t="str">
            <v>2202060</v>
          </cell>
          <cell r="C602" t="str">
            <v>Дiагностика i лiкування захворювань iз впровадженням експериментальних та нових медичних технологiй, спецiалiзована консультативно-полiклiнiчна допомога, що надається науково-дослiдними установами Нацiональної академiї медичних наук України</v>
          </cell>
        </row>
        <row r="603">
          <cell r="B603" t="str">
            <v>2202080</v>
          </cell>
          <cell r="C603" t="str">
            <v>Здiйснення заходiв щодо пiдтримки науково-дослiдних господарств</v>
          </cell>
        </row>
        <row r="604">
          <cell r="B604" t="str">
            <v>2202090</v>
          </cell>
          <cell r="C604" t="str">
            <v>Пiдвищення квалiфiкацiї з прiоритетних напрямiв науки та пiдготовка до державної атестацiї наукових кадрiв Нацiональної академiї наук України</v>
          </cell>
        </row>
        <row r="605">
          <cell r="B605" t="str">
            <v>2202100</v>
          </cell>
          <cell r="C605" t="str">
            <v>Збереження природно-заповiдного фонду в бiосферному заповiднику "Асканiя-Нова"</v>
          </cell>
        </row>
        <row r="606">
          <cell r="B606" t="str">
            <v>2202140</v>
          </cell>
          <cell r="C606" t="str">
            <v>Здiйснення науково-дослiдницьких та дослiдно-конструкторських робiт Iнститутом проблем безпеки атомних електростанцiй Нацiональної академiї наук України</v>
          </cell>
        </row>
        <row r="607">
          <cell r="B607" t="str">
            <v>2202180</v>
          </cell>
          <cell r="C607" t="str">
            <v>Пiдготовка кадрiв з прiоритетних напрямiв науки вищими навчальними закладами III i IV рiвнiв акредитацiї</v>
          </cell>
        </row>
        <row r="608">
          <cell r="B608" t="str">
            <v>2203000</v>
          </cell>
          <cell r="C608" t="str">
            <v>Державна iнспекцiя навчальних закладiв України</v>
          </cell>
        </row>
        <row r="609">
          <cell r="B609" t="str">
            <v>2203010</v>
          </cell>
          <cell r="C609" t="str">
            <v>Здiйснення державного нагляду за дiяльнiстю навчальних закладiв</v>
          </cell>
        </row>
        <row r="610">
          <cell r="B610" t="str">
            <v>2204000</v>
          </cell>
          <cell r="C610" t="str">
            <v>Нацiональна академiя педагогiчних наук України</v>
          </cell>
        </row>
        <row r="611">
          <cell r="B611" t="str">
            <v>2204020</v>
          </cell>
          <cell r="C611" t="str">
            <v>Наукова i органiзацiйна дiяльнiсть президiї Нацiональної академiї педагогiчних наук України</v>
          </cell>
        </row>
        <row r="612">
          <cell r="B612" t="str">
            <v>2204030</v>
          </cell>
          <cell r="C612" t="str">
            <v>Фундаментальнi дослiдження, прикладнi науковi i науково-технiчнi розробки, виконання робiт за державними цiльовими програмами i державним замовленням у сферi педагогiчних наук, пiдготовка наукових кадрiв, фiнансова пiдтримка розвитку наукової iнфраструкт</v>
          </cell>
        </row>
        <row r="613">
          <cell r="B613" t="str">
            <v>2204040</v>
          </cell>
          <cell r="C613" t="str">
            <v>Пiдготовка кадрiв для сфери спорту вищими навчальними закладами III i IV рiвнiв акредитацiї</v>
          </cell>
        </row>
        <row r="614">
          <cell r="B614" t="str">
            <v>2204050</v>
          </cell>
          <cell r="C614" t="str">
            <v>Пiдвищення квалiфiкацiї працiвникiв державних органiв, установ i органiзацiй у справах сiм'ї, молодi та спорту</v>
          </cell>
        </row>
        <row r="615">
          <cell r="B615" t="str">
            <v>2204060</v>
          </cell>
          <cell r="C615" t="str">
            <v>Пiдвищення квалiфiкацiї керiвних кадрiв i спецiалiстiв у сферi освiти закладами пiслядипломної освiти III i IV рiвнiв акредитацiї</v>
          </cell>
        </row>
        <row r="616">
          <cell r="B616" t="str">
            <v>2204080</v>
          </cell>
          <cell r="C616"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617">
          <cell r="B617" t="str">
            <v>2204090</v>
          </cell>
          <cell r="C617" t="str">
            <v>Фiнансова пiдтримка Спортивного комiтету України</v>
          </cell>
        </row>
        <row r="618">
          <cell r="B618" t="str">
            <v>2204130</v>
          </cell>
          <cell r="C618" t="str">
            <v>Фiнансова пiдтримка паралiмпiйського руху в Українi</v>
          </cell>
        </row>
        <row r="619">
          <cell r="B619" t="str">
            <v>2204140</v>
          </cell>
          <cell r="C619" t="str">
            <v>Здiйснення заходiв з реалiзацiї державної полiтики з питань дiтей та заходiв, спрямованих на подолання дитячої бездоглядностi i безпритульностi</v>
          </cell>
        </row>
        <row r="620">
          <cell r="B620" t="str">
            <v>2204150</v>
          </cell>
          <cell r="C620" t="str">
            <v>Надання державних пiльгових довгострокових кредитiв на пiдготовку кадрiв для сфери спорту вищими навчальними закладами</v>
          </cell>
        </row>
        <row r="621">
          <cell r="B621" t="str">
            <v>2204160</v>
          </cell>
          <cell r="C621" t="str">
            <v>Фiнансова пiдтримка програм i заходiв аерокосмiчного профiлю серед дiтей та молодi</v>
          </cell>
        </row>
        <row r="622">
          <cell r="B622" t="str">
            <v>2204170</v>
          </cell>
          <cell r="C622" t="str">
            <v>Державна пiдтримка молодiжних i дитячих громадських органiзацiй на виконання загальнодержавних програм i заходiв стосовно дiтей, молодi, жiнок, сiм'ї</v>
          </cell>
        </row>
        <row r="623">
          <cell r="B623" t="str">
            <v>2204180</v>
          </cell>
          <cell r="C623" t="str">
            <v>Прикладнi розробки у сферi сiм'ї та молодi, розвитку спорту та методики пiдготовки спортсменiв</v>
          </cell>
        </row>
        <row r="624">
          <cell r="B624" t="str">
            <v>2204190</v>
          </cell>
          <cell r="C624" t="str">
            <v>Здiйснення державними органами централiзованих заходiв по органiзацiї вiдпочинку та оздоровлення дiтей</v>
          </cell>
        </row>
        <row r="625">
          <cell r="B625" t="str">
            <v>2204200</v>
          </cell>
          <cell r="C625" t="str">
            <v>Пiльговий проїзд дiтей вiком вiд 6 до 14 рокiв у залiзничному транспортi</v>
          </cell>
        </row>
        <row r="626">
          <cell r="B626" t="str">
            <v>2204210</v>
          </cell>
          <cell r="C626" t="str">
            <v>Державна пiдтримка дитячих громадських органiзацiй на виконання загальнодержавних програм i заходiв стосовно дiтей</v>
          </cell>
        </row>
        <row r="627">
          <cell r="B627" t="str">
            <v>2204220</v>
          </cell>
          <cell r="C627" t="str">
            <v>Розвиток фiзичної культури, спорту вищих досягнень та резервного спорту</v>
          </cell>
        </row>
        <row r="628">
          <cell r="B628" t="str">
            <v>2204230</v>
          </cell>
          <cell r="C628" t="str">
            <v>Функцiонування музею спортивної слави України</v>
          </cell>
        </row>
        <row r="629">
          <cell r="B629" t="str">
            <v>2204240</v>
          </cell>
          <cell r="C629" t="str">
            <v>Забезпечення пiдготовки спортсменiв вищих категорiй</v>
          </cell>
        </row>
        <row r="630">
          <cell r="B630" t="str">
            <v>2204250</v>
          </cell>
          <cell r="C630" t="str">
            <v>Створення та розвиток матерiально-технiчної бази спорту</v>
          </cell>
        </row>
        <row r="631">
          <cell r="B631" t="str">
            <v>2204260</v>
          </cell>
          <cell r="C631" t="str">
            <v>Прикладнi розробки у сферi розвитку окремих видiв спорту та методики пiдготовки спортсменiв</v>
          </cell>
        </row>
        <row r="632">
          <cell r="B632" t="str">
            <v>2204270</v>
          </cell>
          <cell r="C632" t="str">
            <v>Розвиток авiацiйних видiв спорту</v>
          </cell>
        </row>
        <row r="633">
          <cell r="B633" t="str">
            <v>2204290</v>
          </cell>
          <cell r="C633" t="str">
            <v>Видатки на облаштування спортивних та футбольних майданчикiв</v>
          </cell>
        </row>
        <row r="634">
          <cell r="B634" t="str">
            <v>2204310</v>
          </cell>
          <cell r="C634" t="str">
            <v>Проведення навчально-тренувальних зборiв i змагань з олiмпiйських видiв спорту</v>
          </cell>
        </row>
        <row r="635">
          <cell r="B635" t="str">
            <v>2204330</v>
          </cell>
          <cell r="C635" t="str">
            <v>Проведення заходiв з неолiмпiйських видiв спорту i масових заходiв з фiзичної культури</v>
          </cell>
        </row>
        <row r="636">
          <cell r="B636" t="str">
            <v>2204350</v>
          </cell>
          <cell r="C636" t="str">
            <v>Забезпечення дiяльностi Всеукраїнського центру фiзичного здоров'я населення іСпорт для всiхі</v>
          </cell>
        </row>
        <row r="637">
          <cell r="B637" t="str">
            <v>2204360</v>
          </cell>
          <cell r="C637" t="str">
            <v>Оздоровлення i вiдпочинок дiтей в дитячих оздоровчих таборах та МДЦ "Артек" i ДЦ "Молода Гвардiя"</v>
          </cell>
        </row>
        <row r="638">
          <cell r="B638" t="str">
            <v>2204400</v>
          </cell>
          <cell r="C638" t="str">
            <v>Фiнансова пiдтримка Нацiонального олiмпiйського комiтету України</v>
          </cell>
        </row>
        <row r="639">
          <cell r="B639" t="str">
            <v>2204430</v>
          </cell>
          <cell r="C639" t="str">
            <v>Забезпечення пiдготовки нацiональної збiрної команди України з футболу для участi в чемпiонатi Євро-2012</v>
          </cell>
        </row>
        <row r="640">
          <cell r="B640" t="str">
            <v>2204450</v>
          </cell>
          <cell r="C640" t="str">
            <v>Виготовлення посвiдчень для батькiв та дiтей багатодiтних родин</v>
          </cell>
        </row>
        <row r="641">
          <cell r="B641" t="str">
            <v>2204460</v>
          </cell>
          <cell r="C641" t="str">
            <v>Пiдготовка i участь нацiональних збiрних команд в Юнацьких Олiмпiйських iграх</v>
          </cell>
        </row>
        <row r="642">
          <cell r="B642" t="str">
            <v>2204490</v>
          </cell>
          <cell r="C642" t="str">
            <v>Надання загальної та поглибленої освiти з фiзкультури i спорту загальноосвiтнiми спецiалiзованими школами-iнтернатами</v>
          </cell>
        </row>
        <row r="643">
          <cell r="B643" t="str">
            <v>2204500</v>
          </cell>
          <cell r="C643" t="str">
            <v>Видатки iз Стабiлiзацiйного фонду за напрямом забезпечення житлом громадян та витрати ДIУ</v>
          </cell>
        </row>
        <row r="644">
          <cell r="B644" t="str">
            <v>2204800</v>
          </cell>
          <cell r="C644" t="str">
            <v>Проведення протизсувних робiт з укрiплення схилу, реконструкцiї та реставрацiї адмiнiстративного будинку по вул. Десятиннiй, 14</v>
          </cell>
        </row>
        <row r="645">
          <cell r="B645" t="str">
            <v>2204810</v>
          </cell>
          <cell r="C645" t="str">
            <v>Реконструкцiя стадiону Нацiонального спортивного комплексу "Олiмпiйський"</v>
          </cell>
        </row>
        <row r="646">
          <cell r="B646" t="str">
            <v>2204830</v>
          </cell>
          <cell r="C646" t="str">
            <v>Реконструкцiя та капiтальний ремонт об'єктiв Мiжнародного дитячого центру "Артек" та Українського дитячого центру "Молода гвардiя"</v>
          </cell>
        </row>
        <row r="647">
          <cell r="B647" t="str">
            <v>2204860</v>
          </cell>
          <cell r="C647" t="str">
            <v>Будiвництво стадiону у м. Львовi, необхiдного для проведення Євро-2012</v>
          </cell>
        </row>
        <row r="648">
          <cell r="B648" t="str">
            <v>2204870</v>
          </cell>
          <cell r="C648" t="str">
            <v>Реконструкцiя стадiону комунального пiдприємства "Обласний спортивний комплекс "Металiст" в  м. Харковi</v>
          </cell>
        </row>
        <row r="649">
          <cell r="B649" t="str">
            <v>2204880</v>
          </cell>
          <cell r="C649" t="str">
            <v>Реконструкцiя гуртожиткiв Нацiонального унiверситету фiзичного виховання i спорту для розмiщення вболiвальникiв пiд час проведення Євро-2012</v>
          </cell>
        </row>
        <row r="650">
          <cell r="B650" t="str">
            <v>2204890</v>
          </cell>
          <cell r="C650" t="str">
            <v>Придбання сучасного аналiтичного обладнання для лабораторiї Нацiонального антидопiнгового центру України в рамках пiдготовки до Євро-2012</v>
          </cell>
        </row>
        <row r="651">
          <cell r="B651" t="str">
            <v>2205000</v>
          </cell>
          <cell r="C651" t="str">
            <v>Нацiональна академiя медичних наук України</v>
          </cell>
        </row>
        <row r="652">
          <cell r="B652" t="str">
            <v>2206000</v>
          </cell>
          <cell r="C652" t="str">
            <v>Нацiональна академiя мистецтв України</v>
          </cell>
        </row>
        <row r="653">
          <cell r="B653" t="str">
            <v>2206010</v>
          </cell>
          <cell r="C653" t="str">
            <v>Фундаментальнi дослiдження у сферi природничих i технiчних, гуманiтарних i суспiльних наук</v>
          </cell>
        </row>
        <row r="654">
          <cell r="B654" t="str">
            <v>2206040</v>
          </cell>
          <cell r="C654" t="str">
            <v>Проведення з'їздiв, симпозiумiв, конференцiй i семiнарiв Київським нацiональним унiверситетом iменi Тараса Шевченка</v>
          </cell>
        </row>
        <row r="655">
          <cell r="B655" t="str">
            <v>2206050</v>
          </cell>
          <cell r="C655" t="str">
            <v>Пiдготовка кадрiв Київським нацiональним унiверситетом iменi Тараса Шевченка</v>
          </cell>
        </row>
        <row r="656">
          <cell r="B656" t="str">
            <v>2207000</v>
          </cell>
          <cell r="C656" t="str">
            <v>Нацiональна академiя правових наук України</v>
          </cell>
        </row>
        <row r="657">
          <cell r="B657" t="str">
            <v>2208000</v>
          </cell>
          <cell r="C657" t="str">
            <v>Нацiональна академiя аграрних наук України</v>
          </cell>
        </row>
        <row r="658">
          <cell r="B658" t="str">
            <v>2210000</v>
          </cell>
          <cell r="C658" t="str">
            <v>Мiнiстерство освiти i науки України (загальнодержавнi витрати)</v>
          </cell>
        </row>
        <row r="659">
          <cell r="B659" t="str">
            <v>2211000</v>
          </cell>
          <cell r="C659" t="str">
            <v>Мiнiстерство освiти i науки України (загальнодержавнi витрати)</v>
          </cell>
        </row>
        <row r="660">
          <cell r="B660" t="str">
            <v>2211020</v>
          </cell>
          <cell r="C660" t="str">
            <v>Субвенцiя з державного бюджету мiсцевим бюджетам на здiйснення виплат, визначених Законом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v>
          </cell>
        </row>
        <row r="661">
          <cell r="B661" t="str">
            <v>2211030</v>
          </cell>
          <cell r="C661" t="str">
            <v>Субвенцiя з державного бюджету мiсцевим бюджетам на придбання шкiльних автобусiв для перевезення дiтей, що проживають у сiльськiй мiсцевостi</v>
          </cell>
        </row>
        <row r="662">
          <cell r="B662" t="str">
            <v>2211060</v>
          </cell>
          <cell r="C662" t="str">
            <v>Субвенцiя з державного бюджету мiсцевим бюджетам на реалiзацiю державної цiльової соцiальної програми "Школа майбутнього"</v>
          </cell>
        </row>
        <row r="663">
          <cell r="B663" t="str">
            <v>2211070</v>
          </cell>
          <cell r="C663" t="str">
            <v>Субвенцiя з державного бюджету мiсцевим бюджетам на комп'ютеризацiю та iнформатизацiю загальноосвiтнiх навчальних закладiв районiв</v>
          </cell>
        </row>
        <row r="664">
          <cell r="B664" t="str">
            <v>2211090</v>
          </cell>
          <cell r="C664" t="str">
            <v>Субвенцiя з державного бюджету обласному бюджету Київської областi на проведення експерименту за принципом "грошi ходять за дитиною"</v>
          </cell>
        </row>
        <row r="665">
          <cell r="B665" t="str">
            <v>2211130</v>
          </cell>
          <cell r="C665" t="str">
            <v>Субвенцiя з державного бюджету мiсцевим бюджетам на завершення ремонтних робiт в закладах, що надають соцiальнi послуги  дiтям та молодi, створення яких було розпочато в 2007 роцi</v>
          </cell>
        </row>
        <row r="666">
          <cell r="B666" t="str">
            <v>2211140</v>
          </cell>
          <cell r="C666" t="str">
            <v>Субвенцiя з державного бюджету мiсцевим бюджетам на завершення розпочатих у 2007 роцi робiт з облаштування закладiв, якi надають соцiальнi послуги дiтям та молодi</v>
          </cell>
        </row>
        <row r="667">
          <cell r="B667" t="str">
            <v>2211150</v>
          </cell>
          <cell r="C667" t="str">
            <v>Субвенцiя з державного бюджету обласному бюджету Одеської областi на реконструкцiю з розширенням палацу спорту в мiстi Одесi</v>
          </cell>
        </row>
        <row r="668">
          <cell r="B668" t="str">
            <v>2211170</v>
          </cell>
          <cell r="C668" t="str">
            <v>Субвенцiя з державного бюджету мiсцевим бюджетам на забезпечення харчуванням (снiданками) учнiв 5-11 класiв загальноосвiтнiх навчальних закладiв</v>
          </cell>
        </row>
        <row r="669">
          <cell r="B669" t="str">
            <v>2211180</v>
          </cell>
          <cell r="C669" t="str">
            <v>Субвенцiя на пiдготовку робiтничих кадрiв з державного бюджету мiсцевим бюджетам</v>
          </cell>
        </row>
        <row r="670">
          <cell r="B670" t="str">
            <v>2211190</v>
          </cell>
          <cell r="C670" t="str">
            <v>Освiтня субвенцiя з державного бюджету мiсцевим бюджетам</v>
          </cell>
        </row>
        <row r="671">
          <cell r="B671" t="str">
            <v>2211200</v>
          </cell>
          <cell r="C671" t="str">
            <v>Субвенцiя на пiдготовку кадрiв у вищих навчальних закладах I-II рiвнiв акредитацiї з державного бюджету мiсцевим бюджетам</v>
          </cell>
        </row>
        <row r="672">
          <cell r="B672" t="str">
            <v>2300000</v>
          </cell>
          <cell r="C672" t="str">
            <v>Мiнiстерство охорони здоров'я України</v>
          </cell>
        </row>
        <row r="673">
          <cell r="B673" t="str">
            <v>2301000</v>
          </cell>
          <cell r="C673" t="str">
            <v>Апарат Мiнiстерства охорони здоров'я України</v>
          </cell>
        </row>
        <row r="674">
          <cell r="B674" t="str">
            <v>2301010</v>
          </cell>
          <cell r="C674" t="str">
            <v>Керiвництво та управлiння у сферi охорони здоров'я</v>
          </cell>
        </row>
        <row r="675">
          <cell r="B675" t="str">
            <v>2301020</v>
          </cell>
          <cell r="C675" t="str">
            <v>Дослiдження, науковi i науково-технiчнi розробки, виконання робiт за державними цiльовими програмами i державним замовленням, пiдготовка та пiдвищення квалiфiкацiї наукових кадрiв у сферi охорони здоров'я, фiнансова пiдтримка розвитку наукової iнфраструк</v>
          </cell>
        </row>
        <row r="676">
          <cell r="B676" t="str">
            <v>2301030</v>
          </cell>
          <cell r="C676" t="str">
            <v>Фiнансування заходiв по забезпеченню реалiзацiї iнвестицiйного проекту з оснащення закладiв охорони здоровія сучасним високотехнологiчним медичним обладнанням</v>
          </cell>
        </row>
        <row r="677">
          <cell r="B677" t="str">
            <v>2301040</v>
          </cell>
          <cell r="C677" t="str">
            <v>Проведення епідеміологічного нагляду (спостереження), діяльність лабораторних підрозділів Центру громадського здоров'я та заходи боротьби з епідеміями</v>
          </cell>
        </row>
        <row r="678">
          <cell r="B678" t="str">
            <v>2301050</v>
          </cell>
          <cell r="C678" t="str">
            <v>Прикладнi науковi та науково-технiчнi розробки, виконання робiт за державними цiльовими програмами i державним замовленням, фiнансова пiдтримка пiдготовки наукових кадрiв у сферi охорони здоров'я</v>
          </cell>
        </row>
        <row r="679">
          <cell r="B679" t="str">
            <v>2301060</v>
          </cell>
          <cell r="C679" t="str">
            <v>Фiнансова пiдтримка розвитку iнфраструктури наукової дiяльностi у сферi профiлактичної та клiнiчної медицини</v>
          </cell>
        </row>
        <row r="680">
          <cell r="B680" t="str">
            <v>2301070</v>
          </cell>
          <cell r="C680" t="str">
            <v>Пiдготовка i пiдвищення квалiфiкацiї медичних та фармацевтичних, наукових та науково-педагогiчних кадрiв вищими навчальними закладами III i IV рiвнiв акредитацiї</v>
          </cell>
        </row>
        <row r="681">
          <cell r="B681" t="str">
            <v>2301080</v>
          </cell>
          <cell r="C681" t="str">
            <v>Пiдвищення квалiфiкацiї медичних та фармацевтичних кадрiв  та пiдготовка наукових i науково-педагогiчних кадрiв у сферi охорони здоров'я</v>
          </cell>
        </row>
        <row r="682">
          <cell r="B682" t="str">
            <v>2301090</v>
          </cell>
          <cell r="C682" t="str">
            <v>Методичне забезпечення дiяльностi медичних (фармацевтичних) вищих навчальних закладiв та закладiв пiслядипломної освiти</v>
          </cell>
        </row>
        <row r="683">
          <cell r="B683" t="str">
            <v>2301100</v>
          </cell>
          <cell r="C683" t="str">
            <v>Стацiонарне медичне обслуговування  працiвникiв водного транспорту та нафтопереробної промисловостi</v>
          </cell>
        </row>
        <row r="684">
          <cell r="B684" t="str">
            <v>2301110</v>
          </cell>
          <cell r="C684" t="str">
            <v>Спецiалiзована та високоспецiалiзована медична допомога, що надається загальнодержавними закладами охорони здоров'я</v>
          </cell>
        </row>
        <row r="685">
          <cell r="B685" t="str">
            <v>2301120</v>
          </cell>
          <cell r="C685" t="str">
            <v>Пiдготовка медичних i фармацевтичних кадрiв вищими навчальними закладами I i II рiвнiв акредитацiї</v>
          </cell>
        </row>
        <row r="686">
          <cell r="B686" t="str">
            <v>2301130</v>
          </cell>
          <cell r="C686" t="str">
            <v>Стипендiї Президента України для видатних дiячiв галузi охорони здоров'я</v>
          </cell>
        </row>
        <row r="687">
          <cell r="B687" t="str">
            <v>2301140</v>
          </cell>
          <cell r="C687" t="str">
            <v>Централiзована закупiвля матерiально-технiчних засобiв для забезпечення надання медичних послуг у мiстах проведення Євро - 2012</v>
          </cell>
        </row>
        <row r="688">
          <cell r="B688" t="str">
            <v>2301150</v>
          </cell>
          <cell r="C688" t="str">
            <v>Капiтальний ремонт примiщень Центру реконструктивної та вiдновної медицини (Унiверситетської клiнiки) Одеського нацiонального медичного унiверситету та придбання медичного обладнання</v>
          </cell>
        </row>
        <row r="689">
          <cell r="B689" t="str">
            <v>2301160</v>
          </cell>
          <cell r="C689" t="str">
            <v>Створення центрiв позитронно-емiсiйної томографiї та придбання ПЕТ-КТ сканерiв</v>
          </cell>
        </row>
        <row r="690">
          <cell r="B690" t="str">
            <v>2301170</v>
          </cell>
          <cell r="C690" t="str">
            <v>Дiагностика i лiкування захворювань  iз впровадженням експериментальних та нових медичних технологiй у закладах охорони здоров'я науково-дослiдних установ та  вищих навчальних медичних закладах Мiнiстерства охорони здоров'я України</v>
          </cell>
        </row>
        <row r="691">
          <cell r="B691" t="str">
            <v>2301180</v>
          </cell>
          <cell r="C691" t="str">
            <v>Санаторне лiкування хворих на туберкульоз та дiтей i пiдлiткiв з соматичними захворюваннями</v>
          </cell>
        </row>
        <row r="692">
          <cell r="B692" t="str">
            <v>2301190</v>
          </cell>
          <cell r="C692" t="str">
            <v>Створення оперативно-диспетчерських служб з використанням сучасних GPS-технологiй</v>
          </cell>
        </row>
        <row r="693">
          <cell r="B693" t="str">
            <v>2301200</v>
          </cell>
          <cell r="C693" t="str">
            <v>Спецiалiзована консультативна амбулаторно-полiклiнiчна та стоматологiчна допомога, що надається вищими навчальними закладами, науково-дослiдними установами та загальнодержавними закладами охорони здоров'я</v>
          </cell>
        </row>
        <row r="694">
          <cell r="B694" t="str">
            <v>2301210</v>
          </cell>
          <cell r="C694" t="str">
            <v>Придбання медикаментiв для забезпечення дiтей, хворих на рiдкiснi захворювання</v>
          </cell>
        </row>
        <row r="695">
          <cell r="B695" t="str">
            <v>2301230</v>
          </cell>
          <cell r="C695" t="str">
            <v>Надання послуг у стоматологiчних полiклiнiках вищих навчальних медичних закладiв та iнших загальнодержавних стоматологiчних закладах</v>
          </cell>
        </row>
        <row r="696">
          <cell r="B696" t="str">
            <v>2301250</v>
          </cell>
          <cell r="C696" t="str">
            <v>Державний санiтарно-епiдемiологiчний нагляд, дезiнфекцiйнi заходи та заходи по боротьбi з епiдемiями</v>
          </cell>
        </row>
        <row r="697">
          <cell r="B697" t="str">
            <v>2301260</v>
          </cell>
          <cell r="C697" t="str">
            <v>Заходи по боротьбi з епiдемiями</v>
          </cell>
        </row>
        <row r="698">
          <cell r="B698" t="str">
            <v>2301270</v>
          </cell>
          <cell r="C698" t="str">
            <v>Програми i централiзованi заходи з iмунопрофiлактики</v>
          </cell>
        </row>
        <row r="699">
          <cell r="B699" t="str">
            <v>2301280</v>
          </cell>
          <cell r="C699" t="str">
            <v>Виконання боргових зобов'язань за кредитами, залученими ДП "Укрмедпостач" пiд державнi гарантiї, для реалiзацiї iнвестицiйного проекту, оплата податкових зобовіязань (з урахуванням штрафних санкцiй), що виникли в рамках реалiзацiї iнвестицiйного проекту</v>
          </cell>
        </row>
        <row r="700">
          <cell r="B700" t="str">
            <v>2301290</v>
          </cell>
          <cell r="C700" t="str">
            <v>Централiзована закупiвля рентгенологiчного, дiагностичного та iншого обладнання для закладiв охорони здоров'я</v>
          </cell>
        </row>
        <row r="701">
          <cell r="B701" t="str">
            <v>2301310</v>
          </cell>
          <cell r="C701" t="str">
            <v>Централiзованi заходи з трансплантацiї органiв та тканин</v>
          </cell>
        </row>
        <row r="702">
          <cell r="B702" t="str">
            <v>2301320</v>
          </cell>
          <cell r="C702" t="str">
            <v>Проведення державним пiдприємством "Укрвакцина" розрахункiв за надання послуг у галузi права щодо повернення бюджетних коштiв</v>
          </cell>
        </row>
        <row r="703">
          <cell r="B703" t="str">
            <v>2301340</v>
          </cell>
          <cell r="C703" t="str">
            <v>Державний контроль за якiстю лiкарських засобiв</v>
          </cell>
        </row>
        <row r="704">
          <cell r="B704" t="str">
            <v>2301350</v>
          </cell>
          <cell r="C704" t="str">
            <v>Органiзацiя i регулювання дiяльностi установ та окремi заходи у системi охорони здоров'я</v>
          </cell>
        </row>
        <row r="705">
          <cell r="B705" t="str">
            <v>2301360</v>
          </cell>
          <cell r="C705" t="str">
            <v>Лiкування громадян України за кордоном</v>
          </cell>
        </row>
        <row r="706">
          <cell r="B706" t="str">
            <v>2301370</v>
          </cell>
          <cell r="C706" t="str">
            <v>Забезпечення медичних заходiв по боротьбi з туберкульозом, профiлактики та лiкування СНIДу, лiкування онкологiчних хворих</v>
          </cell>
        </row>
        <row r="707">
          <cell r="B707" t="str">
            <v>2301380</v>
          </cell>
          <cell r="C707" t="str">
            <v>Розвиток служби екстреної медичної допомоги (придбання медичного автотранспорту) для закладiв охорони здоровія України</v>
          </cell>
        </row>
        <row r="708">
          <cell r="B708" t="str">
            <v>2301390</v>
          </cell>
          <cell r="C708" t="str">
            <v>Забезпечення постраждалих учасникiв антитерористичної операцiї санаторно-курортним лiкуванням</v>
          </cell>
        </row>
        <row r="709">
          <cell r="B709" t="str">
            <v>2301400</v>
          </cell>
          <cell r="C709" t="str">
            <v>Забезпечення медичних заходiв окремих державних програм та комплексних заходiв програмного характеру</v>
          </cell>
        </row>
        <row r="710">
          <cell r="B710" t="str">
            <v>2301410</v>
          </cell>
          <cell r="C710" t="str">
            <v>Функцiонування Нацiональної наукової медичної бiблiотеки, збереження та популяризацiя iсторiї медицини</v>
          </cell>
        </row>
        <row r="711">
          <cell r="B711" t="str">
            <v>2301420</v>
          </cell>
          <cell r="C711" t="str">
            <v>Збереження та популяризацiя iсторiї медицини</v>
          </cell>
        </row>
        <row r="712">
          <cell r="B712" t="str">
            <v>2301430</v>
          </cell>
          <cell r="C712"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713">
          <cell r="B713" t="str">
            <v>2301440</v>
          </cell>
          <cell r="C713" t="str">
            <v>Заходи з обмiну та вивчення досвiду у провiдних клiнiках свiту</v>
          </cell>
        </row>
        <row r="714">
          <cell r="B714" t="str">
            <v>2301450</v>
          </cell>
          <cell r="C714" t="str">
            <v>Забезпечення окремих централiзованих заходiв з лiкування цукрового дiабету</v>
          </cell>
        </row>
        <row r="715">
          <cell r="B715" t="str">
            <v>2301460</v>
          </cell>
          <cell r="C715" t="str">
            <v>Медичне обслуговування працiвникiв та пасажирiв залiзничного транспорту</v>
          </cell>
        </row>
        <row r="716">
          <cell r="B716" t="str">
            <v>2301480</v>
          </cell>
          <cell r="C716" t="str">
            <v>Компенсацiя виробникам додаткових витрат, пов'язаних з пiдвищенням з 1 сiчня 2004 р. ставки акцизного збору на спирт етиловий, що використовується для виготовлення лiкарських засобiв</v>
          </cell>
        </row>
        <row r="717">
          <cell r="B717" t="str">
            <v>2301490</v>
          </cell>
          <cell r="C717" t="str">
            <v>Комплексне медико-санiтарне забезпечення та лiкування онкологiчних захворювань iз застосуванням високовартiсних медичних технологiй громадян, якi постраждали внаслiдок Чорнобильської катастрофи</v>
          </cell>
        </row>
        <row r="718">
          <cell r="B718" t="str">
            <v>2301500</v>
          </cell>
          <cell r="C718" t="str">
            <v>Компенсацiя населенню додаткових витрат, повіязаних з пiдвищенням ставки податку на додану вартiсть на лiкарськi засоби</v>
          </cell>
        </row>
        <row r="719">
          <cell r="B719" t="str">
            <v>2301510</v>
          </cell>
          <cell r="C719" t="str">
            <v>Заходи iз реабiлiтацiї хворих на дитячий церебральний паралiч у Мiжнароднiй клiнiцi вiдновного лiкування</v>
          </cell>
        </row>
        <row r="720">
          <cell r="B720" t="str">
            <v>2301520</v>
          </cell>
          <cell r="C720" t="str">
            <v>Фiнансова пiдтримка служб Товариства Червоного Хреста України та внесок до Мiжнародної федерацiї Товариств Червоного Хреста та Червоного Пiвмiсяця</v>
          </cell>
        </row>
        <row r="721">
          <cell r="B721" t="str">
            <v>2301540</v>
          </cell>
          <cell r="C721" t="str">
            <v>Надання державних пiльгових довгострокових кредитiв на пiдготовку медичних та фармацевтичних кадрiв вищими навчальними закладами</v>
          </cell>
        </row>
        <row r="722">
          <cell r="B722" t="str">
            <v>2301580</v>
          </cell>
          <cell r="C722" t="str">
            <v>Заходи iз запобiгання поширенню та лiкування грипу типу А/Н1N1/Калiфорнiя/04/09 i гострих респiраторних захворювань</v>
          </cell>
        </row>
        <row r="723">
          <cell r="B723" t="str">
            <v>2301590</v>
          </cell>
          <cell r="C723" t="str">
            <v>Заходи iз проектування, реконструкцiї та капiтального ремонту закладiв охорони здоров'я в мiстах проведення  Євро - 2012</v>
          </cell>
        </row>
        <row r="724">
          <cell r="B724" t="str">
            <v>2301600</v>
          </cell>
          <cell r="C724" t="str">
            <v>Заходи з подолання епiдемiї туберкульозу та СНIДу</v>
          </cell>
        </row>
        <row r="725">
          <cell r="B725" t="str">
            <v>2301610</v>
          </cell>
          <cell r="C725" t="str">
            <v>Полiпшення охорони здоров`я на службi у людей</v>
          </cell>
        </row>
        <row r="726">
          <cell r="B726" t="str">
            <v>2301800</v>
          </cell>
          <cell r="C726" t="str">
            <v>Заходи щодо створення державної клiнiки високих медичних технологiй у Запорiзькiй областi</v>
          </cell>
        </row>
        <row r="727">
          <cell r="B727" t="str">
            <v>2301810</v>
          </cell>
          <cell r="C727" t="str">
            <v>Будiвництво сучасного лiкувально-дiагностичного комплексу Нацiональної дитячої спецiалiзованої лiкарнi іОхматдиті</v>
          </cell>
        </row>
        <row r="728">
          <cell r="B728" t="str">
            <v>2301820</v>
          </cell>
          <cell r="C728" t="str">
            <v>Будiвництво сучасного лiкувально-дiагностичного комплексу Нацiональної дитячої спецiалiзованої лiкарнi "Охматдит"</v>
          </cell>
        </row>
        <row r="729">
          <cell r="B729" t="str">
            <v>2301830</v>
          </cell>
          <cell r="C729" t="str">
            <v>Завершення реконструкцiї харчоблоку Українського державного медико-соцiального центру ветеранiв вiйни с.Циблi</v>
          </cell>
        </row>
        <row r="730">
          <cell r="B730" t="str">
            <v>2301840</v>
          </cell>
          <cell r="C730" t="str">
            <v>Виконання робiт iз будiвництва об'єктiв Нацiонального медичного унiверситету iм. О.О. Богомольця</v>
          </cell>
        </row>
        <row r="731">
          <cell r="B731" t="str">
            <v>2301850</v>
          </cell>
          <cell r="C731" t="str">
            <v>Реконструкцiя i розширення Нацiонального iнституту раку</v>
          </cell>
        </row>
        <row r="732">
          <cell r="B732" t="str">
            <v>2301860</v>
          </cell>
          <cell r="C732" t="str">
            <v>Розроблення проектно-кошторисної документацiї та виконання робiт з реконструкцiї будiвель та споруд Українського науково-практичного центру ендокринної хiрургiї, трансплантологiї ендокринних органiв i тканин</v>
          </cell>
        </row>
        <row r="733">
          <cell r="B733" t="str">
            <v>2301870</v>
          </cell>
          <cell r="C733" t="str">
            <v>Будiвництво клiнiк медичних навчальних закладiв III - IV рiвнiв акредитацiї</v>
          </cell>
        </row>
        <row r="734">
          <cell r="B734" t="str">
            <v>2301880</v>
          </cell>
          <cell r="C734" t="str">
            <v>Добудова лiкувального корпусу державного закладу "Прикарпатський центр репродукцiї людини" (м. Iвано-Франкiвськ)</v>
          </cell>
        </row>
        <row r="735">
          <cell r="B735" t="str">
            <v>2301890</v>
          </cell>
          <cell r="C735" t="str">
            <v>Реконструкцiя та капiтальний ремонт навчальних корпусiв i гуртожиткiв Донецького нацiонального медичного унiверситету iм. М.Горького</v>
          </cell>
        </row>
        <row r="736">
          <cell r="B736" t="str">
            <v>2302000</v>
          </cell>
          <cell r="C736" t="str">
            <v>Державна служба України з лiкарських засобiв</v>
          </cell>
        </row>
        <row r="737">
          <cell r="B737" t="str">
            <v>2302010</v>
          </cell>
          <cell r="C737" t="str">
            <v>Керiвництво та управлiння у сферi лiкарських засобiв</v>
          </cell>
        </row>
        <row r="738">
          <cell r="B738" t="str">
            <v>2302020</v>
          </cell>
          <cell r="C738" t="str">
            <v>Заходи по боротьбi з виробництвом та розповсюдженням фальсифiкованих та субстандартних лiкарських засобiв</v>
          </cell>
        </row>
        <row r="739">
          <cell r="B739" t="str">
            <v>2302030</v>
          </cell>
          <cell r="C739" t="str">
            <v>Створення державної iнформацiйно-аналiтичної системи контролю за лiкарськими засобами i медичною продукцiєю</v>
          </cell>
        </row>
        <row r="740">
          <cell r="B740" t="str">
            <v>2303000</v>
          </cell>
          <cell r="C740" t="str">
            <v>Державна служба України з контролю за наркотиками</v>
          </cell>
        </row>
        <row r="741">
          <cell r="B741" t="str">
            <v>2303010</v>
          </cell>
          <cell r="C741" t="str">
            <v>Керiвництво та управлiння у сферi контролю за наркотиками</v>
          </cell>
        </row>
        <row r="742">
          <cell r="B742" t="str">
            <v>2304000</v>
          </cell>
          <cell r="C742" t="str">
            <v>Державна санiтарно-епiдемiологiчна служба України</v>
          </cell>
        </row>
        <row r="743">
          <cell r="B743" t="str">
            <v>2304010</v>
          </cell>
          <cell r="C743" t="str">
            <v>Керiвництво та управлiння у сферi санiтарно-епiдемiологiчної служби</v>
          </cell>
        </row>
        <row r="744">
          <cell r="B744" t="str">
            <v>2304020</v>
          </cell>
          <cell r="C744" t="str">
            <v>Проведення лабораторних дослiджень у сферi санiтарного та епiдемiчного благополуччя населення i вжиття спецiальних заходiв на локалiзацiю та лiквiдацiю спалахiв та епiдемiй</v>
          </cell>
        </row>
        <row r="745">
          <cell r="B745" t="str">
            <v>2305000</v>
          </cell>
          <cell r="C745" t="str">
            <v>Державна служба України з питань протидiї ВIЛ-iнфекцiї/СНIДу та iнших соцiально небезпечних захворювань</v>
          </cell>
        </row>
        <row r="746">
          <cell r="B746" t="str">
            <v>2305010</v>
          </cell>
          <cell r="C746" t="str">
            <v>Керiвництво та управлiння у сферi протидiї ВIЛ-iнфекцiї/СНIДу та iнших соцiально небезпечних захворювань</v>
          </cell>
        </row>
        <row r="747">
          <cell r="B747" t="str">
            <v>2305020</v>
          </cell>
          <cell r="C747" t="str">
            <v>Удосконалення заходiв протидii ВIЛ-iнфекцiї/СНIДу та iнших соцiально-небезпечних захворювань в Українi</v>
          </cell>
        </row>
        <row r="748">
          <cell r="B748" t="str">
            <v>2306000</v>
          </cell>
          <cell r="C748" t="str">
            <v>Нацiональна академiя медичних наук України</v>
          </cell>
        </row>
        <row r="749">
          <cell r="B749" t="str">
            <v>2306020</v>
          </cell>
          <cell r="C749" t="str">
            <v>Наукова i органiзацiйна дiяльнiсть президiї Нацiональної академiї медичних наук України</v>
          </cell>
        </row>
        <row r="750">
          <cell r="B750" t="str">
            <v>2306030</v>
          </cell>
          <cell r="C750" t="str">
            <v>Фундаментальнi дослiдження, прикладнi науковi i науково-технiчнi розробки, виконання робiт за державними цiльовими програмами i державним замовленням у сферi профiлактики i лiкування хвороб людини, пiдготовка наукових кадрiв, фiнансова пiдтримка розвитку</v>
          </cell>
        </row>
        <row r="751">
          <cell r="B751" t="str">
            <v>2306060</v>
          </cell>
          <cell r="C751" t="str">
            <v>Дiагностика i лiкування захворювань iз впровадженням експериментальних та нових медичних технологiй, спецiалiзована консультативно-полiклiнiчна допомога, що надається науково-дослiдними установами Нацiональної академiї медичних наук України</v>
          </cell>
        </row>
        <row r="752">
          <cell r="B752" t="str">
            <v>2306820</v>
          </cell>
          <cell r="C752" t="str">
            <v>Реалiзацiя державних iнвестицiйних проектiв Нацiональної академiї медичних наук України</v>
          </cell>
        </row>
        <row r="753">
          <cell r="B753" t="str">
            <v>2307000</v>
          </cell>
          <cell r="C753" t="str">
            <v>Державна служба з лікарських засобів та контролю за наркотиками</v>
          </cell>
        </row>
        <row r="754">
          <cell r="B754" t="str">
            <v>2307010</v>
          </cell>
          <cell r="C754" t="str">
            <v>Керівництво та управління у сфері лікарських засобів та контролю за наркотиками</v>
          </cell>
        </row>
        <row r="755">
          <cell r="B755" t="str">
            <v>2310000</v>
          </cell>
          <cell r="C755" t="str">
            <v>Мiнiстерство охорони здоров'я України (загальнодержавнi витрати)</v>
          </cell>
        </row>
        <row r="756">
          <cell r="B756" t="str">
            <v>2311000</v>
          </cell>
          <cell r="C756" t="str">
            <v>Мiнiстерство охорони здоров'я України (загальнодержавнi витрати)</v>
          </cell>
        </row>
        <row r="757">
          <cell r="B757" t="str">
            <v>2311020</v>
          </cell>
          <cell r="C757" t="str">
            <v>Субвенцiя з державного бюджету мiсцевим бюджетам на оснащення сiльських амбулаторiй та фельдшерсько-акушерських пунктiв, придбання автомобiлiв швидкої медичної допомоги для сiльських закладiв охорони здоров'я</v>
          </cell>
        </row>
        <row r="758">
          <cell r="B758" t="str">
            <v>2311030</v>
          </cell>
          <cell r="C758" t="str">
            <v>Субвенцiя з державного бюджету обласному бюджету Черкаської областi на дооснащення медичним обладнанням для введення в експлуатацiю дитячої обласної лiкарнi</v>
          </cell>
        </row>
        <row r="759">
          <cell r="B759" t="str">
            <v>2311050</v>
          </cell>
          <cell r="C759" t="str">
            <v>Субвенцiя з державного бюджету обласному бюджету Донецької областi на забезпечення лiкування iнвалiдiв-спинальникiв у Донецькiй обласнiй лiкарнi вiдновного лiкування</v>
          </cell>
        </row>
        <row r="760">
          <cell r="B760" t="str">
            <v>2311060</v>
          </cell>
          <cell r="C760" t="str">
            <v>Субвенцiя з державного бюджету мiсцевим бюджетам на фiнансування заходiв iз запобiгання поширенню та лiкування грипу типу А/Н1N1/Калiфорнiя/04/09 i гострих респiраторних захворювань</v>
          </cell>
        </row>
        <row r="761">
          <cell r="B761" t="str">
            <v>2311090</v>
          </cell>
          <cell r="C761" t="str">
            <v>Субвенцiя з державного бюджету мiському бюджету мiста Києва на реконструкцiю з розширенням будiвель Київської мiської клiнiчної лiкарнi N 6 з перепрофiлюванням її пiд лiкарню швидкої медичної допомоги</v>
          </cell>
        </row>
        <row r="762">
          <cell r="B762" t="str">
            <v>2311100</v>
          </cell>
          <cell r="C762" t="str">
            <v>Субвенцiя з державного бюджету обласному бюджету Донецької областi на будiвництво та капiтальний ремонт окремих об'єктiв обласних закладiв охорони здоров'я</v>
          </cell>
        </row>
        <row r="763">
          <cell r="B763" t="str">
            <v>2311110</v>
          </cell>
          <cell r="C763" t="str">
            <v>Субвенцiя з державного бюджету мiському бюджету м. Києва на капiтальний ремонт Київського мiського центру репродуктивної та перинатальної медицини</v>
          </cell>
        </row>
        <row r="764">
          <cell r="B764" t="str">
            <v>2311120</v>
          </cell>
          <cell r="C764" t="str">
            <v>Субвенцiя з державного бюджету обласному бюджету Чернiвецької областi на придбання обладнання для закладiв охорони здоров'я Чернiвецької областi</v>
          </cell>
        </row>
        <row r="765">
          <cell r="B765" t="str">
            <v>2311130</v>
          </cell>
          <cell r="C765" t="str">
            <v>Субвенцiя з державного бюджету мiському бюджету мiста Києва на реконструкцiю та ремонт примiщення з подальшим обладнанням Київського мiського центру репродуктивної та перинатальної медицини</v>
          </cell>
        </row>
        <row r="766">
          <cell r="B766" t="str">
            <v>2311140</v>
          </cell>
          <cell r="C766" t="str">
            <v>Субвенцiя з державного бюджету мiському бюджету мiста Одеси на будiвництво, реконструкцiю, реставрацiю i капiтальний ремонт Одеської мiської клiнiчної iнфекцiйної лiкарнi</v>
          </cell>
        </row>
        <row r="767">
          <cell r="B767" t="str">
            <v>2311150</v>
          </cell>
          <cell r="C767" t="str">
            <v>Субвенцiя з державного бюджету мiському бюджету мiста Iвано-Франкiвська на придбання медичного обладнання для закладiв охорони здоров'я мiста Iвано-Франкiвськ</v>
          </cell>
        </row>
        <row r="768">
          <cell r="B768" t="str">
            <v>2311160</v>
          </cell>
          <cell r="C768" t="str">
            <v>Субвенцiя з державного бюджету мiсцевим бюджетам на придбання витратних матерiалiв для закладiв охорони здоров'я та лiкарських засобiв для iнгаляцiйної анестезiї</v>
          </cell>
        </row>
        <row r="769">
          <cell r="B769" t="str">
            <v>2311170</v>
          </cell>
          <cell r="C769" t="str">
            <v>Субвенцiя з державного бюджету обласному бюджету Кiровоградської областi на придбання високовартiсного медичного обладнання</v>
          </cell>
        </row>
        <row r="770">
          <cell r="B770" t="str">
            <v>2311180</v>
          </cell>
          <cell r="C770" t="str">
            <v>Субвенцiя з державного бюджету обласному бюджету Волинської областi на закупiвлю рентген-дiагностичного обладнання, в тому числi ангiографу</v>
          </cell>
        </row>
        <row r="771">
          <cell r="B771" t="str">
            <v>2311190</v>
          </cell>
          <cell r="C771" t="str">
            <v>Субвенцiя з державного бюджету обласному бюджету Донецької областi на будiвництво ПЕТ-КТ центру, капiтальний ремонт i реконструкцiю лiкарняних споруд та закупiвлю високовартiсного медичного обладнання для Донецького обласного клiнiчного територiального м</v>
          </cell>
        </row>
        <row r="772">
          <cell r="B772" t="str">
            <v>2311200</v>
          </cell>
          <cell r="C772" t="str">
            <v>Субвенцiя з державного бюджету обласному бюджету Одеської областi на закупiвлю рентген-дiагностичного та iншого медичного обладнання</v>
          </cell>
        </row>
        <row r="773">
          <cell r="B773" t="str">
            <v>2311210</v>
          </cell>
          <cell r="C773" t="str">
            <v>Субвенцiя з державного бюджету районному бюджету Василькiвського району Київської областi на завершення будiвництва та введення в експлуатацiю амбулаторiї смт Глеваха</v>
          </cell>
        </row>
        <row r="774">
          <cell r="B774" t="str">
            <v>2311220</v>
          </cell>
          <cell r="C774" t="str">
            <v>Субвенцiя з державного бюджету мiсцевим бюджетам на придбання витратних матерiалiв та медичного обладнання для закладiв охорони здоров'я</v>
          </cell>
        </row>
        <row r="775">
          <cell r="B775" t="str">
            <v>2311230</v>
          </cell>
          <cell r="C775" t="str">
            <v>Субвенцiя з державного бюджету мiсцевим бюджетам на полiпшення умов оплати працi медичних працiвникiв, якi надають медичну допомогу хворим на туберкульоз</v>
          </cell>
        </row>
        <row r="776">
          <cell r="B776" t="str">
            <v>2311240</v>
          </cell>
          <cell r="C776" t="str">
            <v>Субвенцiя з державного бюджету мiському бюджету мiста Донецька на придбання сучасного медичного обладнання для закладiв охорони здоров'я</v>
          </cell>
        </row>
        <row r="777">
          <cell r="B777" t="str">
            <v>2311250</v>
          </cell>
          <cell r="C777" t="str">
            <v>Субвенцiя з державного бюджету мiському бюджету мiста Дзержинськ Донецької областi на придбання сучасного лiкувально-дiагностичного обладнання для закладiв охорони здоров'я</v>
          </cell>
        </row>
        <row r="778">
          <cell r="B778" t="str">
            <v>2311260</v>
          </cell>
          <cell r="C778" t="str">
            <v>Субвенцiя з державного бюджету обласному бюджету Днiпропетровської областi на придбання медичного обладнання та автомобiлiв швидкої медичної допомоги для закладiв охорони здоров'я</v>
          </cell>
        </row>
        <row r="779">
          <cell r="B779" t="str">
            <v>2311270</v>
          </cell>
          <cell r="C779" t="str">
            <v>Субвенцiя з державного бюджету обласному бюджету Київської областi на придбання медичного обладнання для Київської обласної клiнiчної лiкарнi</v>
          </cell>
        </row>
        <row r="780">
          <cell r="B780" t="str">
            <v>2311280</v>
          </cell>
          <cell r="C780" t="str">
            <v>Субвенцiя з державного бюджету обласному бюджету Закарпатської областi на придбання сучасного високовартiсного лiкувального та дiагностичного обладнання для закладiв охорони здоров'я</v>
          </cell>
        </row>
        <row r="781">
          <cell r="B781" t="str">
            <v>2311290</v>
          </cell>
          <cell r="C781" t="str">
            <v>Субвенцiя з державного бюджету мiсцевим бюджетам на пiдтримку реформування системи охорони здоров'я у Вiнницькiй, Днiпропетровськiй, Донецькiй областях та м. Києвi</v>
          </cell>
        </row>
        <row r="782">
          <cell r="B782" t="str">
            <v>2311300</v>
          </cell>
          <cell r="C782" t="str">
            <v>Субвенцiя з державного бюджету мiсцевим бюджетам на придбання медикаментiв та виробiв медичного призначення для забезпечення швидкої медичної допомоги</v>
          </cell>
        </row>
        <row r="783">
          <cell r="B783" t="str">
            <v>2311310</v>
          </cell>
          <cell r="C783" t="str">
            <v>Субвенцiя з державного бюджету мiсцевим бюджетам на придбання медикаментiв та виробiв медичного призначення для реалiзацiї заходiв державних цiльових програм та комплексних заходiв програмного характеру</v>
          </cell>
        </row>
        <row r="784">
          <cell r="B784" t="str">
            <v>2311320</v>
          </cell>
          <cell r="C784" t="str">
            <v>Субвенцiя з державного бюджету мiсцевим бюджетам на придбання медичного обладнання (мамографiчного, рентгенологiчного та апаратiв ультразвукової дiагностики) вiтчизняного виробництва</v>
          </cell>
        </row>
        <row r="785">
          <cell r="B785" t="str">
            <v>2311330</v>
          </cell>
          <cell r="C785" t="str">
            <v>Субвенцiя з державного бюджету мiському бюджету мiста Києва на забезпечення функцiонування Київської мiської клiнiчної лiкарнi "Київський мiський центр серця"</v>
          </cell>
        </row>
        <row r="786">
          <cell r="B786" t="str">
            <v>2311340</v>
          </cell>
          <cell r="C786" t="str">
            <v>Субвенцiя з державного бюджету мiсцевим бюджетам на погашення кредиторської заборгованостi за медичне обладнання, придбане в 2011 роцi за рахунок субвенцiї з державного бюджету мiсцевим бюджетам на придбання витратних матерiалiв та медичного обладнання д</v>
          </cell>
        </row>
        <row r="787">
          <cell r="B787" t="str">
            <v>2311350</v>
          </cell>
          <cell r="C787" t="str">
            <v>Субвенцiя з державного бюджету мiсцевим бюджетам на часткове вiдшкодування вартостi лiкарських засобiв для лiкування осiб з гiпертонiчною хворобою</v>
          </cell>
        </row>
        <row r="788">
          <cell r="B788" t="str">
            <v>2311360</v>
          </cell>
          <cell r="C788" t="str">
            <v>Субвенцiя з державного бюджету обласному бюджету Харкiвської областi на придбання лiкарських засобiв та виробiв медичного призначення для Обласної клiнiчної лiкарнi - центру екстреної медичної допомоги та медицини катастроф</v>
          </cell>
        </row>
        <row r="789">
          <cell r="B789" t="str">
            <v>2311370</v>
          </cell>
          <cell r="C789" t="str">
            <v>Субвенцiя з державного бюджету мiському бюджету мiста Києва на забезпечення функцiонування Центру ядерної медицини Київського мiського клiнiчного онкологiчного центру</v>
          </cell>
        </row>
        <row r="790">
          <cell r="B790" t="str">
            <v>2311380</v>
          </cell>
          <cell r="C790" t="str">
            <v>Субвенцiя з державного бюджету мiсцевим бюджетам на придбання медичного обладнання та  автотранспорту для закладiв охорони здоров'я </v>
          </cell>
        </row>
        <row r="791">
          <cell r="B791" t="str">
            <v>2311390</v>
          </cell>
          <cell r="C791" t="str">
            <v>Субвенцiя з державного бюджету мiському бюджету мiста Києва на забезпечення функцiонування Центру ядерної медицини Київського мiського клiнiчного онкологiчного центру</v>
          </cell>
        </row>
        <row r="792">
          <cell r="B792" t="str">
            <v>2311410</v>
          </cell>
          <cell r="C792" t="str">
            <v>Медична субвенцiя з державного бюджету мiсцевим бюджетам</v>
          </cell>
        </row>
        <row r="793">
          <cell r="B793" t="str">
            <v>2311420</v>
          </cell>
          <cell r="C793" t="str">
            <v>Субвенцiя з державного бюджету мiсцевим бюджетам на забезпечення медичних заходiв окремих державних програм та комплексних заходiв програмного характеру</v>
          </cell>
        </row>
        <row r="794">
          <cell r="B794" t="str">
            <v>2311430</v>
          </cell>
          <cell r="C794" t="str">
            <v>Субвенцiя з державного бюджету обласному бюджету Львiвської областi на завершення реконструкцiї Львiвського обласного перинатального центру</v>
          </cell>
        </row>
        <row r="795">
          <cell r="B795" t="str">
            <v>2311600</v>
          </cell>
          <cell r="C795" t="str">
            <v>Субвенцiя з державного бюджету мiсцевим бюджетам на реформування регiональних систем охорони здоровія для здiйснення  заходiв з виконання спiльного з Мiжнародним банком реконструкцiї та розвитку проекту "Полiпшення охорони здоров'я на службi у людей"</v>
          </cell>
        </row>
        <row r="796">
          <cell r="B796" t="str">
            <v>2400000</v>
          </cell>
          <cell r="C796" t="str">
            <v>Мiнiстерство екологiї та природних ресурсiв України</v>
          </cell>
        </row>
        <row r="797">
          <cell r="B797" t="str">
            <v>2401000</v>
          </cell>
          <cell r="C797" t="str">
            <v>Апарат Мiнiстерства екологiї та природних ресурсiв України</v>
          </cell>
        </row>
        <row r="798">
          <cell r="B798" t="str">
            <v>2401010</v>
          </cell>
          <cell r="C798" t="str">
            <v>Загальне керiвництво та управлiння у сферi екологiї та природних ресурсiв</v>
          </cell>
        </row>
        <row r="799">
          <cell r="B799" t="str">
            <v>2401020</v>
          </cell>
          <cell r="C799" t="str">
            <v>Управлiння та контроль у сферi охорони навколишнього природного середовища на регiональному рiвнi</v>
          </cell>
        </row>
        <row r="800">
          <cell r="B800" t="str">
            <v>2401030</v>
          </cell>
          <cell r="C800" t="str">
            <v>Розробка та впровадження комплексної iнформацiйної системи Мiнiстерства екологiї та природних ресурсiв України</v>
          </cell>
        </row>
        <row r="801">
          <cell r="B801" t="str">
            <v>2401040</v>
          </cell>
          <cell r="C801" t="str">
            <v>Прикладнi науковi та науково-технiчнi розробки, виконання робiт за державними цiльовими програмами i державним замовленням у сферi природоохоронної дiяльностi, фiнансова пiдтримка пiдготовки наукових кадрiв</v>
          </cell>
        </row>
        <row r="802">
          <cell r="B802" t="str">
            <v>2401090</v>
          </cell>
          <cell r="C802" t="str">
            <v>Пiдвищення квалiфiкацiї та перепiдготовка у сферi екологiї та природних ресурсiв, пiдготовка наукових та науково-педагогiчних кадрiв</v>
          </cell>
        </row>
        <row r="803">
          <cell r="B803" t="str">
            <v>2401100</v>
          </cell>
          <cell r="C803"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804">
          <cell r="B804" t="str">
            <v>2401140</v>
          </cell>
          <cell r="C804" t="str">
            <v>Пiдготовка робiтничих кадрiв у професiйно-технiчних навчальних закладах соцiальної реабiлiтацiї та адаптацiї</v>
          </cell>
        </row>
        <row r="805">
          <cell r="B805" t="str">
            <v>2401160</v>
          </cell>
          <cell r="C805" t="str">
            <v>Збереження природно-заповiдного фонду</v>
          </cell>
        </row>
        <row r="806">
          <cell r="B806" t="str">
            <v>2401190</v>
          </cell>
          <cell r="C806" t="str">
            <v>Монiторинг навколишнього природного середовища та забезпечення державного контролю за додержанням вимог природоохоронного законодавства</v>
          </cell>
        </row>
        <row r="807">
          <cell r="B807" t="str">
            <v>2401230</v>
          </cell>
          <cell r="C807" t="str">
            <v>Очистка стiчних вод</v>
          </cell>
        </row>
        <row r="808">
          <cell r="B808" t="str">
            <v>2401240</v>
          </cell>
          <cell r="C808" t="str">
            <v>Мiжнародне спiвробiтництво у сферi охорони навколишнього природного середовища, сприяння сталому розвитку, екологiчнiй освiтi та поширенню екологiчної iнформацiї</v>
          </cell>
        </row>
        <row r="809">
          <cell r="B809" t="str">
            <v>2401250</v>
          </cell>
          <cell r="C809" t="str">
            <v>Поводження з вiдходами та небезпечними хiмiчними речовинами</v>
          </cell>
        </row>
        <row r="810">
          <cell r="B810" t="str">
            <v>2401260</v>
          </cell>
          <cell r="C810" t="str">
            <v>Формування нацiональної екологiчної мережi</v>
          </cell>
        </row>
        <row r="811">
          <cell r="B811" t="str">
            <v>2401270</v>
          </cell>
          <cell r="C811" t="str">
            <v>Здiйснення природоохоронних заходiв</v>
          </cell>
        </row>
        <row r="812">
          <cell r="B812" t="str">
            <v>2401280</v>
          </cell>
          <cell r="C812" t="str">
            <v>Здiйснення природоохоронних заходiв, направлених на упередження та лiквiдацiю наслiдкiв негативних природних явищ</v>
          </cell>
        </row>
        <row r="813">
          <cell r="B813" t="str">
            <v>2401290</v>
          </cell>
          <cell r="C813" t="str">
            <v>Пiдвищення якостi атмосферного повiтря</v>
          </cell>
        </row>
        <row r="814">
          <cell r="B814" t="str">
            <v>2401320</v>
          </cell>
          <cell r="C814" t="str">
            <v>Фiнансова пiдтримка природоохоронної дiяльностi, у тому числi через механiзм здешевлення кредитiв комерцiйних банкiв</v>
          </cell>
        </row>
        <row r="815">
          <cell r="B815" t="str">
            <v>2401330</v>
          </cell>
          <cell r="C815" t="str">
            <v>Заходи щодо очистки стiчних вод в мiстi Одесi</v>
          </cell>
        </row>
        <row r="816">
          <cell r="B816" t="str">
            <v>2401450</v>
          </cell>
          <cell r="C816" t="str">
            <v>Загальнодержавнi топографо-геодезичнi та картографiчнi роботи, демаркацiя та делiмiтацiя державного кордону</v>
          </cell>
        </row>
        <row r="817">
          <cell r="B817" t="str">
            <v>2401460</v>
          </cell>
          <cell r="C817" t="str">
            <v>Демаркацiя та делiмiтацiя державного кордону</v>
          </cell>
        </row>
        <row r="818">
          <cell r="B818" t="str">
            <v>2401470</v>
          </cell>
          <cell r="C818" t="str">
            <v>Керiвництво та управлiння у сферi геодезiї, картографiї та кадастру</v>
          </cell>
        </row>
        <row r="819">
          <cell r="B819" t="str">
            <v>2401480</v>
          </cell>
          <cell r="C819" t="str">
            <v>Фiнансове забезпечення цiльових проектiв екологiчної модернiзацiї пiдприємств</v>
          </cell>
        </row>
        <row r="820">
          <cell r="B820" t="str">
            <v>2401490</v>
          </cell>
          <cell r="C820" t="str">
            <v>Компенсацiя витрат, пов'язаних з утилiзацiєю транспортних засобiв</v>
          </cell>
        </row>
        <row r="821">
          <cell r="B821" t="str">
            <v>2401500</v>
          </cell>
          <cell r="C821" t="str">
            <v>Здiйснення заходiв щодо реалiзацiї прiоритетiв розвитку сфери охорони навколишнього природного середовища</v>
          </cell>
        </row>
        <row r="822">
          <cell r="B822" t="str">
            <v>2401510</v>
          </cell>
          <cell r="C822" t="str">
            <v>Внески України до бюджетiв Рамкової конвенцiї ООН про змiну клiмату, Кiотського протоколу та Мiжнародного журналу транзакцiй</v>
          </cell>
        </row>
        <row r="823">
          <cell r="B823" t="str">
            <v>2401520</v>
          </cell>
          <cell r="C823" t="str">
            <v>Забезпечення дiяльностi Нацiонального центру облiку викидiв парникових газiв</v>
          </cell>
        </row>
        <row r="824">
          <cell r="B824" t="str">
            <v>2401530</v>
          </cell>
          <cell r="C824" t="str">
            <v>Державна пiдтримка заходiв, спрямованих на зменшення обсягiв викидiв (збiльшення абсорбцiї) парникових газiв, у тому числi на утеплення примiщень закладiв соцiального забезпечення, розвиток мiжнародного спiвробiтництва з питань змiни клiмату</v>
          </cell>
        </row>
        <row r="825">
          <cell r="B825" t="str">
            <v>2402000</v>
          </cell>
          <cell r="C825" t="str">
            <v>Державне агентство екологiчних iнвестицiй України</v>
          </cell>
        </row>
        <row r="826">
          <cell r="B826" t="str">
            <v>2402010</v>
          </cell>
          <cell r="C826" t="str">
            <v>Керiвництво та управлiння у сферi екологiчних iнвестицiй</v>
          </cell>
        </row>
        <row r="827">
          <cell r="B827" t="str">
            <v>2404000</v>
          </cell>
          <cell r="C827" t="str">
            <v>Державна служба геологiї та надр України</v>
          </cell>
        </row>
        <row r="828">
          <cell r="B828" t="str">
            <v>2404010</v>
          </cell>
          <cell r="C828" t="str">
            <v>Керiвництво та управлiння у сферi геологiчного вивчення та використання надр</v>
          </cell>
        </row>
        <row r="829">
          <cell r="B829" t="str">
            <v>2404020</v>
          </cell>
          <cell r="C829" t="str">
            <v>Розвиток мiнерально-сировинної бази</v>
          </cell>
        </row>
        <row r="830">
          <cell r="B830" t="str">
            <v>2404030</v>
          </cell>
          <cell r="C830" t="str">
            <v>Геолого-екологiчнi дослiдження та заходи</v>
          </cell>
        </row>
        <row r="831">
          <cell r="B831" t="str">
            <v>2405000</v>
          </cell>
          <cell r="C831" t="str">
            <v>Державна екологiчна iнспекцiя України</v>
          </cell>
        </row>
        <row r="832">
          <cell r="B832" t="str">
            <v>2405010</v>
          </cell>
          <cell r="C832" t="str">
            <v>Керiвництво та управлiння у сферi екологiчного контролю</v>
          </cell>
        </row>
        <row r="833">
          <cell r="B833" t="str">
            <v>2405020</v>
          </cell>
          <cell r="C833" t="str">
            <v>Змiцнення матерiально-технiчної бази i методологiчне забезпечення Державної екологiчної iнспекцiї України та її територiальних органiв</v>
          </cell>
        </row>
        <row r="834">
          <cell r="B834" t="str">
            <v>2406000</v>
          </cell>
          <cell r="C834" t="str">
            <v>Нацiональна комiсiя з радiацiйного захисту населення України</v>
          </cell>
        </row>
        <row r="835">
          <cell r="B835" t="str">
            <v>2406010</v>
          </cell>
          <cell r="C835" t="str">
            <v>Керiвництво та управлiння у сферi радiацiйного захисту населення</v>
          </cell>
        </row>
        <row r="836">
          <cell r="B836" t="str">
            <v>2407000</v>
          </cell>
          <cell r="C836" t="str">
            <v>Державне агентство водних ресурсiв України</v>
          </cell>
        </row>
        <row r="837">
          <cell r="B837" t="str">
            <v>2407010</v>
          </cell>
          <cell r="C837" t="str">
            <v>Керiвництво та управлiння у сферi водного господарства</v>
          </cell>
        </row>
        <row r="838">
          <cell r="B838" t="str">
            <v>2407020</v>
          </cell>
          <cell r="C838" t="str">
            <v>Прикладнi науковi та науково-технiчнi розробки, виконання робiт за державним замовленням у сферi розвитку водного господарства</v>
          </cell>
        </row>
        <row r="839">
          <cell r="B839" t="str">
            <v>2407030</v>
          </cell>
          <cell r="C839" t="str">
            <v>Розробки найважливiших новiтнiх технологiй у сферi екологiчного оздоровлення водних ресурсiв</v>
          </cell>
        </row>
        <row r="840">
          <cell r="B840" t="str">
            <v>2407040</v>
          </cell>
          <cell r="C840" t="str">
            <v>Пiдвищення квалiфiкацiї кадрiв у сферi водного господарства</v>
          </cell>
        </row>
        <row r="841">
          <cell r="B841" t="str">
            <v>2407050</v>
          </cell>
          <cell r="C841" t="str">
            <v>Експлуатацiя державного водогосподарського комплексу та управлiння водними ресурсами</v>
          </cell>
        </row>
        <row r="842">
          <cell r="B842" t="str">
            <v>2407060</v>
          </cell>
          <cell r="C842" t="str">
            <v>Ведення державного монiторингу поверхневих вод, водного кадастру, паспортизацiя, управлiння водними ресурсами</v>
          </cell>
        </row>
        <row r="843">
          <cell r="B843" t="str">
            <v>2407070</v>
          </cell>
          <cell r="C843" t="str">
            <v>Захист вiд шкiдливої дiї вод сiльських населених пунктiв та сiльськогосподарських угiдь, в тому числi в басейнi р. Тиса у Закарпатськiй областi</v>
          </cell>
        </row>
        <row r="844">
          <cell r="B844" t="str">
            <v>2407080</v>
          </cell>
          <cell r="C844" t="str">
            <v>Комплексний протипаводковий захист в басейнi р. Тиса у Закарпатськiй областi</v>
          </cell>
        </row>
        <row r="845">
          <cell r="B845" t="str">
            <v>2407090</v>
          </cell>
          <cell r="C845" t="str">
            <v>Першочергове забезпечення населених пунктiв централiзованим водопостачанням</v>
          </cell>
        </row>
        <row r="846">
          <cell r="B846" t="str">
            <v>2407100</v>
          </cell>
          <cell r="C846"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847">
          <cell r="B847" t="str">
            <v>2407110</v>
          </cell>
          <cell r="C847" t="str">
            <v>Комплексний протипаводковий захист Прикарпатського регiону</v>
          </cell>
        </row>
        <row r="848">
          <cell r="B848" t="str">
            <v>2407120</v>
          </cell>
          <cell r="C848" t="str">
            <v>Розвиток та полiпшення екологiчного стану зрошуваних та осушених угiдь</v>
          </cell>
        </row>
        <row r="849">
          <cell r="B849" t="str">
            <v>2407130</v>
          </cell>
          <cell r="C849" t="str">
            <v>Виконання боргових зобов'язань за кредитом, залученим ДП "Львiвська обласна дирекцiя з протипаводкового захисту" пiд державну гарантiю</v>
          </cell>
        </row>
        <row r="850">
          <cell r="B850" t="str">
            <v>2407140</v>
          </cell>
          <cell r="C850" t="str">
            <v>Здiйснення заходiв iз заповнення водою водосховищ та iнших водних об'єктiв  Автономної Республiки Крим</v>
          </cell>
        </row>
        <row r="851">
          <cell r="B851" t="str">
            <v>2407150</v>
          </cell>
          <cell r="C851" t="str">
            <v>Покращення гiдрологiчного режиму та санiтарного стану рiчок, будiвництво та реконструкцiя берегоукрiплювальних i гiдротехнiчних споруд у басейнi р. Сiверський Донець</v>
          </cell>
        </row>
        <row r="852">
          <cell r="B852" t="str">
            <v>2407700</v>
          </cell>
          <cell r="C852" t="str">
            <v>Здiйснення заходiв щодо запобiгання можливому затопленню територiй внаслiдок льодоходу та повенi</v>
          </cell>
        </row>
        <row r="853">
          <cell r="B853" t="str">
            <v>2407800</v>
          </cell>
          <cell r="C853" t="str">
            <v>Реконструкцiя гiдротехнiчних споруд захисних масивiв днiпровських водосховищ</v>
          </cell>
        </row>
        <row r="854">
          <cell r="B854" t="str">
            <v>2408000</v>
          </cell>
          <cell r="C854" t="str">
            <v>Державне агентство України з управлiння зоною вiдчуження</v>
          </cell>
        </row>
        <row r="855">
          <cell r="B855" t="str">
            <v>2408010</v>
          </cell>
          <cell r="C855" t="str">
            <v>Керiвництво та управлiння дiяльнiстю у зонi вiдчуження</v>
          </cell>
        </row>
        <row r="856">
          <cell r="B856" t="str">
            <v>2408040</v>
          </cell>
          <cell r="C856" t="str">
            <v>Внески України до Чорнобильського фонду "Укриття" та до рахунку ядерної безпеки ЄБРР</v>
          </cell>
        </row>
        <row r="857">
          <cell r="B857" t="str">
            <v>2408070</v>
          </cell>
          <cell r="C857" t="str">
            <v>Радiологiчний захист населення та екологiчне оздоровлення територiї, що зазнала радiоактивного забруднення</v>
          </cell>
        </row>
        <row r="858">
          <cell r="B858" t="str">
            <v>2408080</v>
          </cell>
          <cell r="C858" t="str">
            <v>Збереження етнокультурної спадщини регiонiв, постраждалих вiд наслiдкiв Чорнобильської катастрофи</v>
          </cell>
        </row>
        <row r="859">
          <cell r="B859" t="str">
            <v>2408090</v>
          </cell>
          <cell r="C859" t="str">
            <v>Виконання робiт у сферi поводження з радiоактивними вiдходами неядерного циклу, будiвництво комплексу "Вектор" та експлуатацiя його об'єктiв</v>
          </cell>
        </row>
        <row r="860">
          <cell r="B860" t="str">
            <v>2408110</v>
          </cell>
          <cell r="C860" t="str">
            <v>Пiдтримка екологiчно безпечного стану у зонах вiдчуження i безумовного (обов'язкового) вiдселення</v>
          </cell>
        </row>
        <row r="861">
          <cell r="B861" t="str">
            <v>2408120</v>
          </cell>
          <cell r="C861" t="str">
            <v>Пiдтримка у безпечному станi енергоблокiв та об'єкта "Укриття" та заходи щодо пiдготовки до зняття з експлуатацiї Чорнобильської АЕС</v>
          </cell>
        </row>
        <row r="862">
          <cell r="B862" t="str">
            <v>2408800</v>
          </cell>
          <cell r="C862" t="str">
            <v>Реалiзацiя державних iнвестицiйних проектiв закриття сховищ ПЗРВ іIII черга ЧАЕСі та консервацiя сховища N29 ПЗРВ іБурякiвкаі</v>
          </cell>
        </row>
        <row r="863">
          <cell r="B863" t="str">
            <v>2500000</v>
          </cell>
          <cell r="C863" t="str">
            <v>Мiнiстерство соцiальної полiтики України</v>
          </cell>
        </row>
        <row r="864">
          <cell r="B864" t="str">
            <v>2501000</v>
          </cell>
          <cell r="C864" t="str">
            <v>Апарат Мiнiстерства соцiальної полiтики України</v>
          </cell>
        </row>
        <row r="865">
          <cell r="B865" t="str">
            <v>2501010</v>
          </cell>
          <cell r="C865" t="str">
            <v>Керiвництво та управлiння у сферi соцiальної полiтики</v>
          </cell>
        </row>
        <row r="866">
          <cell r="B866" t="str">
            <v>2501040</v>
          </cell>
          <cell r="C866" t="str">
            <v>Прикладнi науковi та науково-технiчнi розробки, пiдготовка наукових кадрiв у сферi соцiальної полiтики</v>
          </cell>
        </row>
        <row r="867">
          <cell r="B867" t="str">
            <v>2501050</v>
          </cell>
          <cell r="C867" t="str">
            <v>Пiдготовка кадрiв для галузi соцiального захисту вищими навчальними закладами I i II рiвнiв акредитацiї</v>
          </cell>
        </row>
        <row r="868">
          <cell r="B868" t="str">
            <v>2501060</v>
          </cell>
          <cell r="C868" t="str">
            <v>Пiдвищення квалiфiкацiї працiвникiв органiв соцiального захисту</v>
          </cell>
        </row>
        <row r="869">
          <cell r="B869" t="str">
            <v>2501070</v>
          </cell>
          <cell r="C869" t="str">
            <v>Спецiалiзована протезно-ортопедична та медично-реабiлiтацiйна допомога iнвалiдам у клiнiцi Науково-дослiдного iнституту протезування, протезобудування та вiдновлення працездатностi</v>
          </cell>
        </row>
        <row r="870">
          <cell r="B870" t="str">
            <v>2501090</v>
          </cell>
          <cell r="C870" t="str">
            <v>Створення i програмно-технiчне забезпечення системи iнформацiйно-аналiтичної пiдтримки, iнформацiйно-методичне забезпечення та виготовлення бланкiв посвiдчень i нагрудних знакiв для системи соцiального захисту</v>
          </cell>
        </row>
        <row r="871">
          <cell r="B871" t="str">
            <v>2501100</v>
          </cell>
          <cell r="C871" t="str">
            <v>Забезпечення житлом iнвалiдiв вiйни, воїнiв-iнтернацiоналiстiв,  громадян, якi постраждали внаслiдок Чорнобильської катастрофи, iнвалiдiв по зору та слуху, вiйськовослужбовцiв, звiльнених у запас або у вiдставку, для вiдселення їх iз закритих та вiддален</v>
          </cell>
        </row>
        <row r="872">
          <cell r="B872" t="str">
            <v>2501110</v>
          </cell>
          <cell r="C872" t="str">
            <v>Фiнансова пiдтримка заходiв iз соцiального захисту дiтей</v>
          </cell>
        </row>
        <row r="873">
          <cell r="B873" t="str">
            <v>2501120</v>
          </cell>
          <cell r="C873" t="str">
            <v>Розселення та облаштування депортованих кримських татар та осiб iнших нацiональностей, якi були  депортованi з територiї України</v>
          </cell>
        </row>
        <row r="874">
          <cell r="B874" t="str">
            <v>2501130</v>
          </cell>
          <cell r="C874" t="str">
            <v>Одноразовi виплати жiнкам, яким присвоєно почесне звання України "Мати-героїня", iнвалiдам i непрацюючим малозабезпеченим особам та особам, якi постраждали вiд торгiвлi людьми</v>
          </cell>
        </row>
        <row r="875">
          <cell r="B875" t="str">
            <v>2501140</v>
          </cell>
          <cell r="C875" t="str">
            <v>Створення i програмно-технiчне забезпечення системи iнформацiйно-аналiтичної пiдтримки та iнформацiйно-методичне забезпечення установ системи Мiнiстерства соцiальної полiтики України</v>
          </cell>
        </row>
        <row r="876">
          <cell r="B876" t="str">
            <v>2501150</v>
          </cell>
          <cell r="C876" t="str">
            <v>Щорiчна разова грошова допомога ветеранам вiйни i жертвам нацистських переслiдувань та соцiальна допомога особам, якi мають особливi та особливi трудовi заслуги перед Батькiвщиною</v>
          </cell>
        </row>
        <row r="877">
          <cell r="B877" t="str">
            <v>2501160</v>
          </cell>
          <cell r="C877" t="str">
            <v>Довiчнi державнi стипендiї</v>
          </cell>
        </row>
        <row r="878">
          <cell r="B878" t="str">
            <v>2501170</v>
          </cell>
          <cell r="C878" t="str">
            <v>Розробка нових видiв протезно-ортопедичних виробiв та обслуговування iнвалiдiв у стацiонарах при протезних пiдприємствах</v>
          </cell>
        </row>
        <row r="879">
          <cell r="B879" t="str">
            <v>2501180</v>
          </cell>
          <cell r="C879" t="str">
            <v>Соцiальний захист працiвникiв, що  вивiльняються у зв'язку з виведенням з експлуатацiї Чорнобильської АЕС</v>
          </cell>
        </row>
        <row r="880">
          <cell r="B880" t="str">
            <v>2501200</v>
          </cell>
          <cell r="C880" t="str">
            <v>Соцiальний захист громадян, якi постраждали внаслiдок Чорнобильської катастрофи</v>
          </cell>
        </row>
        <row r="881">
          <cell r="B881" t="str">
            <v>2501210</v>
          </cell>
          <cell r="C881" t="str">
            <v>Компенсацiя сiм'ям з дiтьми та видатки на безплатне харчування дiтей, якi постраждали внаслiдок Чорнобильської катастрофи</v>
          </cell>
        </row>
        <row r="882">
          <cell r="B882" t="str">
            <v>2501220</v>
          </cell>
          <cell r="C882" t="str">
            <v>Фiнансова пiдтримка громадських обієднань iнвалiдiв та ветеранiв, заходи з вiдвiдування вiйськових поховань i вiйськових пам'ятникiв та з увiчнення Перемоги у Великiй Вiтчизнянiй вiйнi 1941 - 1945 рокiв</v>
          </cell>
        </row>
        <row r="883">
          <cell r="B883" t="str">
            <v>2501230</v>
          </cell>
          <cell r="C883" t="str">
            <v>Щомiсячна грошова допомога у зв'язку з обмеженням споживання продуктiв харчування мiсцевого виробництва та компенсацiї за пiльгове забезпечення продуктами харчування громадян, якi постраждали внаслiдок Чорнобильської катастрофи</v>
          </cell>
        </row>
        <row r="884">
          <cell r="B884" t="str">
            <v>2501240</v>
          </cell>
          <cell r="C884" t="str">
            <v>Компенсацiї за втрачене майно та оплата витрат у зв'язку з переїздом на нове мiсце проживання громадянам, якi постраждали внаслiдок Чорнобильської катастрофи</v>
          </cell>
        </row>
        <row r="885">
          <cell r="B885" t="str">
            <v>2501250</v>
          </cell>
          <cell r="C885" t="str">
            <v>Компенсацiї за шкоду, заподiяну здоров'ю, та допомоги на оздоровлення, у разi звiльнення з роботи громадян, якi постраждали внаслiдок Чорнобильської катастрофи</v>
          </cell>
        </row>
        <row r="886">
          <cell r="B886" t="str">
            <v>2501260</v>
          </cell>
          <cell r="C886"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887">
          <cell r="B887" t="str">
            <v>2501270</v>
          </cell>
          <cell r="C887" t="str">
            <v>Допомога по тимчасовiй непрацездатностi громадянам, якi постраждали внаслiдок Чорнобильської катастрофи</v>
          </cell>
        </row>
        <row r="888">
          <cell r="B888" t="str">
            <v>2501280</v>
          </cell>
          <cell r="C888" t="str">
            <v>Забезпечення житлом громадян, якi постраждали внаслiдок Чорнобильської катастрофи</v>
          </cell>
        </row>
        <row r="889">
          <cell r="B889" t="str">
            <v>2501300</v>
          </cell>
          <cell r="C889" t="str">
            <v>Обслуговування банкiвських позик, наданих на пiльгових умовах до 1999 року громадянам, якi постраждали внаслiдок Чорнобильської катастрофи</v>
          </cell>
        </row>
        <row r="890">
          <cell r="B890" t="str">
            <v>2501350</v>
          </cell>
          <cell r="C890" t="str">
            <v>Компенсацiя пiдприємствам, установам, органiзацiям у межах середнього заробiтку працiвникiв, призваних на вiйськову службу за призовом пiд час мобiлiзацiї, на особливий перiод</v>
          </cell>
        </row>
        <row r="891">
          <cell r="B891" t="str">
            <v>2501360</v>
          </cell>
          <cell r="C891" t="str">
            <v>Оздоровлення громадян, якi постраждали внаслiдок Чорнобильської катастрофи</v>
          </cell>
        </row>
        <row r="892">
          <cell r="B892" t="str">
            <v>2501370</v>
          </cell>
          <cell r="C892" t="str">
            <v>Впровадження iнновацiйних технологiй у виробництвi технiчних засобiв реабiлiтацiї iнвалiдiв</v>
          </cell>
        </row>
        <row r="893">
          <cell r="B893" t="str">
            <v>2501380</v>
          </cell>
          <cell r="C893" t="str">
            <v>Санаторно-курортне лiкування ветеранiв вiйни,  осiб, на яких поширюється чиннiсть законiв України "Про статус ветеранiв вiйни, гарантiї їх соцiального захисту", "Про жертви нацистських переслiдувань" та iнвалiдiв, хворих на туберкульоз</v>
          </cell>
        </row>
        <row r="894">
          <cell r="B894" t="str">
            <v>2501400</v>
          </cell>
          <cell r="C894" t="str">
            <v>Часткове покриття видаткiв Фонду загальнообов'язкового державного соцiального страхування України на випадок безробiття на створення нових робочих мiсць для забезпечення зайнятостi мешканцiв вугледобувних регiонiв</v>
          </cell>
        </row>
        <row r="895">
          <cell r="B895" t="str">
            <v>2501410</v>
          </cell>
          <cell r="C895" t="str">
            <v>Реєстрацiя державною службою зайнятостi трудових договорiв, укладених мiж працiвниками та фiзичними особами</v>
          </cell>
        </row>
        <row r="896">
          <cell r="B896" t="str">
            <v>2501420</v>
          </cell>
          <cell r="C896" t="str">
            <v>Надання роботодавцям компенсацiї для забезпечення молодi першим робочим мiсцем</v>
          </cell>
        </row>
        <row r="897">
          <cell r="B897" t="str">
            <v>2501430</v>
          </cell>
          <cell r="C897" t="str">
            <v>Одноразова виплата жiнкам, яким присвоєно почесне звання України "Мати-героїня"</v>
          </cell>
        </row>
        <row r="898">
          <cell r="B898" t="str">
            <v>2501440</v>
          </cell>
          <cell r="C898" t="str">
            <v>Реалiзацiя державної полiтики з питань сiм'ї та дiтей</v>
          </cell>
        </row>
        <row r="899">
          <cell r="B899" t="str">
            <v>2501450</v>
          </cell>
          <cell r="C899" t="str">
            <v>Оздоровлення i вiдпочинок дiтей, якi потребують особливої уваги та пiдтримки, в дитячих оздоровчих таборах МДЦ "Артек" i ДЦ "Молода Гвардiя"</v>
          </cell>
        </row>
        <row r="900">
          <cell r="B900" t="str">
            <v>2501460</v>
          </cell>
          <cell r="C900" t="str">
            <v>Комплексне медико-санiтарне забезпечення та лiкування онкологiчних захворювань iз застосуванням високовартiсних медичних технологiй громадян, якi постраждали внаслiдок Чорнобильської катастрофи</v>
          </cell>
        </row>
        <row r="901">
          <cell r="B901" t="str">
            <v>2501470</v>
          </cell>
          <cell r="C901" t="str">
            <v>Санаторно-курортне лiкування ветеранiв вiйни, осiб, на яких поширюється чиннiсть законiв України "Про статус ветеранiв вiйни, гарантiї їх соцiального захисту", "Про жертви нацистських переслiдувань" та iнвалiдiв</v>
          </cell>
        </row>
        <row r="902">
          <cell r="B902" t="str">
            <v>2501480</v>
          </cell>
          <cell r="C902" t="str">
            <v>Надання щомiсячної адресної допомоги особам, якi перемiщуються з тимчасово окупованої територiї України та районiв проведення антитерористичної операцiї, для покриття витрат на проживання, в тому числi на оплату житлово-комунальних послуг</v>
          </cell>
        </row>
        <row r="903">
          <cell r="B903" t="str">
            <v>2501550</v>
          </cell>
          <cell r="C903" t="str">
            <v>Пiдготовка кадрiв для галузi соцiального захисту вищими навчальними закладами III - IV рiвнiв акредитацiї</v>
          </cell>
        </row>
        <row r="904">
          <cell r="B904" t="str">
            <v>2501570</v>
          </cell>
          <cell r="C904" t="str">
            <v>Виплата матерiальної допомоги вiйськовослужбовцям, звiльненим з  вiйськової строкової служби</v>
          </cell>
        </row>
        <row r="905">
          <cell r="B905" t="str">
            <v>2501580</v>
          </cell>
          <cell r="C905" t="str">
            <v>Придбання (будiвництво) житла для iнвалiдiв-слiпих та iнвалiдiв глухих</v>
          </cell>
        </row>
        <row r="906">
          <cell r="B906" t="str">
            <v>2501590</v>
          </cell>
          <cell r="C906" t="str">
            <v>Компенсацiя роботодавцю частини фактичних витрат, повіязаних зi сплатою єдиного внеску на загальнообовіязкове державне соцiальне страхування</v>
          </cell>
        </row>
        <row r="907">
          <cell r="B907" t="str">
            <v>2501600</v>
          </cell>
          <cell r="C907" t="str">
            <v>Розробка та впровадження моделей соцiального iнвестування</v>
          </cell>
        </row>
        <row r="908">
          <cell r="B908" t="str">
            <v>2501610</v>
          </cell>
          <cell r="C908" t="str">
            <v>Пiдвищення  ефективностi  управлiння реформою системи соцiального захисту</v>
          </cell>
        </row>
        <row r="909">
          <cell r="B909" t="str">
            <v>2501620</v>
          </cell>
          <cell r="C909" t="str">
            <v>Створення єдиної системи збору та облiку внескiв на загальнообов'язкове державне соцiальне страхування та подальше формування системи накопичувального пенсiйного забезпечення</v>
          </cell>
        </row>
        <row r="910">
          <cell r="B910" t="str">
            <v>2501630</v>
          </cell>
          <cell r="C910" t="str">
            <v>Модернiзацiя системи соцiальної пiдтримки населення України</v>
          </cell>
        </row>
        <row r="911">
          <cell r="B911" t="str">
            <v>2501700</v>
          </cell>
          <cell r="C911" t="str">
            <v>Надання одноразової грошової допомоги членам сімей волонтерів, які загинули під час надання волонтерської допомоги в районі проведення антитерористичної операції</v>
          </cell>
        </row>
        <row r="912">
          <cell r="B912" t="str">
            <v>2501710</v>
          </cell>
          <cell r="C912" t="str">
            <v>Надання одноразової грошової допомоги особам, які отримали тілесні ушкодження середньої тяжкості під час участі у масових акціях громадського протесту, що відбулися у період з 21 листопада 2013 р. по 21 лютого 2014 року</v>
          </cell>
        </row>
        <row r="913">
          <cell r="B913" t="str">
            <v>2501720</v>
          </cell>
          <cell r="C913" t="str">
            <v>Надання одноразової грошової допомоги особам, які отримали тяжкі тілесні ушкодження під час участі в масових акціях громадського протесту, що відбулися у період з 21 листопада 2013 р. по 21 лютого 2014 року</v>
          </cell>
        </row>
        <row r="914">
          <cell r="B914" t="str">
            <v>2501730</v>
          </cell>
          <cell r="C914" t="str">
            <v>Надання одноразової грошової допомоги членам сімей осіб, смерть яких пов'язана з участю в масових акціях громадського протесту, що відбулися у період з 21 листопада 2013 р. по 21 лютого 2014 року</v>
          </cell>
        </row>
        <row r="915">
          <cell r="B915" t="str">
            <v>2501740</v>
          </cell>
          <cell r="C915" t="str">
            <v>Надання одноразової грошової допомоги волонтерам, яким встановлено інвалідність внаслідок поранення, отриманого під час надання волонтерської допомоги в районі проведення антитерористичної операції</v>
          </cell>
        </row>
        <row r="916">
          <cell r="B916" t="str">
            <v>2501900</v>
          </cell>
          <cell r="C916" t="str">
            <v>Надання пiльг, житлових субсидiй та компенсацiй населенню на оплату електроенергiї, природного газу, послуг тепло-, водопостачання i водовiдведення, квартирної плати (утримання будинкiв i споруд та прибудинкових територiй), вивезення побутового смiття та</v>
          </cell>
        </row>
        <row r="917">
          <cell r="B917" t="str">
            <v>2501910</v>
          </cell>
          <cell r="C917" t="str">
            <v>Надання пiльг та житлових субсидiй населенню на придбання твердого та рiдкого пiчного побутового палива i скрапленого газу</v>
          </cell>
        </row>
        <row r="918">
          <cell r="B918" t="str">
            <v>2501920</v>
          </cell>
          <cell r="C918" t="str">
            <v>Надання пiльг з послуг зв'язку,  iнших передбачених законодавством пiльг (крiм  пiльг  на одержання    лiкiв,   зубопротезування,   оплату   електроенергiї, природного i скрапленого газу на  побутовi  потреби,  твердого  та рiдкого пiчного побутового пал</v>
          </cell>
        </row>
        <row r="919">
          <cell r="B919" t="str">
            <v>2501930</v>
          </cell>
          <cell r="C919" t="str">
            <v>Виплата допомоги сiм'ям з дiтьми, малозабезпеченим сiм'ям, iнвалiдам з дитинства, дiтям-iнвалiдам, тимчасової державної допомоги дiтям та на догляд за iнвалiдом I чи II групи внаслiдок психiчного розладу</v>
          </cell>
        </row>
        <row r="920">
          <cell r="B920" t="str">
            <v>2502000</v>
          </cell>
          <cell r="C920" t="str">
            <v>Державна служба з питань працi</v>
          </cell>
        </row>
        <row r="921">
          <cell r="B921" t="str">
            <v>2502010</v>
          </cell>
          <cell r="C921" t="str">
            <v>Керiвництво та управлiння у сферi промислової безпеки, охорони та гiгiєни працi, нагляду за додержанням законодавства про працю</v>
          </cell>
        </row>
        <row r="922">
          <cell r="B922" t="str">
            <v>2502020</v>
          </cell>
          <cell r="C922" t="str">
            <v>Прикладнi дослiдження та розробки, пiдготовка наукових кадрiв у сферi промислової безпеки та охорони працi</v>
          </cell>
        </row>
        <row r="923">
          <cell r="B923" t="str">
            <v>2503000</v>
          </cell>
          <cell r="C923" t="str">
            <v>Державна iнспекцiя України з питань працi</v>
          </cell>
        </row>
        <row r="924">
          <cell r="B924" t="str">
            <v>2503010</v>
          </cell>
          <cell r="C924" t="str">
            <v>Керiвництво та управлiння у сферi нагляду за додержанням законодавства про працю</v>
          </cell>
        </row>
        <row r="925">
          <cell r="B925" t="str">
            <v>2503020</v>
          </cell>
          <cell r="C925" t="str">
            <v>Прикладнi дослiдження та розробки, пiдготовка наукових кадрiв у сферi промислової безпеки та охорони працi</v>
          </cell>
        </row>
        <row r="926">
          <cell r="B926" t="str">
            <v>2505000</v>
          </cell>
          <cell r="C926" t="str">
            <v>Державна служба України у справах ветеранiв вiйни та учасникiв антитерористичної операцiї</v>
          </cell>
        </row>
        <row r="927">
          <cell r="B927" t="str">
            <v>2505010</v>
          </cell>
          <cell r="C927" t="str">
            <v>Керiвництво та управлiння у сферi соцiального захисту ветеранiв вiйни та учасникiв антитерористичної операцiї</v>
          </cell>
        </row>
        <row r="928">
          <cell r="B928" t="str">
            <v>2505040</v>
          </cell>
          <cell r="C928" t="str">
            <v>Протезування та ортезування виробами пiдвищеної функцiональностi за новiтнiми технологiями та технологiями виготовлення, якi вiдсутнi в Українi, а також регенерацiя для окремих категорiй громадян, якi брали участь в антитерористичнiй операцiї та/або у за</v>
          </cell>
        </row>
        <row r="929">
          <cell r="B929" t="str">
            <v>2505050</v>
          </cell>
          <cell r="C929" t="str">
            <v>Забезпечення житлом воїнiв-iнтернацiоналiстiв</v>
          </cell>
        </row>
        <row r="930">
          <cell r="B930" t="str">
            <v>2505080</v>
          </cell>
          <cell r="C930" t="str">
            <v>Здiйснення заходiв щодо надання соцiальної та психологiчної допомоги центрами соцiально-психологiчної реабiлiтацiї населення</v>
          </cell>
        </row>
        <row r="931">
          <cell r="B931" t="str">
            <v>2505110</v>
          </cell>
          <cell r="C931" t="str">
            <v>Встановлення телефонiв iнвалiдам I i II груп</v>
          </cell>
        </row>
        <row r="932">
          <cell r="B932" t="str">
            <v>2505120</v>
          </cell>
          <cell r="C932" t="str">
            <v>Компенсацiйнi виплати iнвалiдам на бензин, ремонт, техобслуговування автотранспорту та транспортне обслуговування</v>
          </cell>
        </row>
        <row r="933">
          <cell r="B933" t="str">
            <v>2505130</v>
          </cell>
          <cell r="C933" t="str">
            <v>Будiвництво (придбання) житла для вiйськовослужбовцiв, звiльнених в запас або у вiдставку, для вiдселення їх iз закритих та вiддалених вiд населених пунктiв вiйськових гарнiзонiв</v>
          </cell>
        </row>
        <row r="934">
          <cell r="B934" t="str">
            <v>2505140</v>
          </cell>
          <cell r="C934" t="str">
            <v>Забезпечення житлом осiб, якi брали безпосередню участь в антитерористичнiй операцiї та/або у забезпеченнi її проведення i втратили функцiональнi можливостi нижнiх кiнцiвок</v>
          </cell>
        </row>
        <row r="935">
          <cell r="B935" t="str">
            <v>2505150</v>
          </cell>
          <cell r="C935" t="str">
            <v>Заходи iз психологiчної реабiлiтацiї, соцiальної та професiйної адаптацiї учасникiв антитерористичної операцiї та забезпечення постраждалих учасникiв антитерористичної операцiї санаторно-курортним лiкуванням</v>
          </cell>
        </row>
        <row r="936">
          <cell r="B936" t="str">
            <v>2505160</v>
          </cell>
          <cell r="C936" t="str">
            <v>Забезпечення постраждалих учасникiв антитерористичної операцiї санаторно-курортним лiкуванням</v>
          </cell>
        </row>
        <row r="937">
          <cell r="B937" t="str">
            <v>2505170</v>
          </cell>
          <cell r="C937" t="str">
            <v>Заходи з соцiальної та професiйної адаптацiї учасникiв антитерористичної операцiї (крiм вiйськовослужбовцiв, звiльнених у запас або у вiдставку)</v>
          </cell>
        </row>
        <row r="938">
          <cell r="B938" t="str">
            <v>2505800</v>
          </cell>
          <cell r="C938" t="str">
            <v>Будiвництво (придбання) житла для iнвалiдiв по зору i слуху</v>
          </cell>
        </row>
        <row r="939">
          <cell r="B939" t="str">
            <v>2506000</v>
          </cell>
          <cell r="C939" t="str">
            <v>Пенсiйний фонд України</v>
          </cell>
        </row>
        <row r="940">
          <cell r="B940" t="str">
            <v>2506020</v>
          </cell>
          <cell r="C940" t="str">
            <v>Дотацiя на виплату пенсiй, надбавок та пiдвищень до пенсiй, призначених за рiзними пенсiйними програмами</v>
          </cell>
        </row>
        <row r="941">
          <cell r="B941" t="str">
            <v>2506030</v>
          </cell>
          <cell r="C941" t="str">
            <v>Дотацiя Пенсiйному фонду України на пенсiйне забезпечення вiйськовослужбовцiв, осiб начальницького i рядового складу та суддiв у вiдставцi</v>
          </cell>
        </row>
        <row r="942">
          <cell r="B942" t="str">
            <v>2506050</v>
          </cell>
          <cell r="C942" t="str">
            <v>Покриття дефiциту коштiв Пенсiйного фонду України для виплати пенсiй</v>
          </cell>
        </row>
        <row r="943">
          <cell r="B943" t="str">
            <v>2506060</v>
          </cell>
          <cell r="C943" t="str">
            <v>Допомога пенсiонерам на придбання лiкiв</v>
          </cell>
        </row>
        <row r="944">
          <cell r="B944" t="str">
            <v>2506070</v>
          </cell>
          <cell r="C944" t="str">
            <v>Пенсiйне забезпечення працiвникiв, зайнятих повний робочий день на пiдземних роботах, та членiв їх сiмей</v>
          </cell>
        </row>
        <row r="945">
          <cell r="B945" t="str">
            <v>2506080</v>
          </cell>
          <cell r="C945" t="str">
            <v>Фiнансове забезпечення виплати пенсiй, надбавок та пiдвищень до пенсiй, призначених за пенсiйними програмами, та дефiциту коштiв Пенсiйного фонду</v>
          </cell>
        </row>
        <row r="946">
          <cell r="B946" t="str">
            <v>2507000</v>
          </cell>
          <cell r="C946" t="str">
            <v>Фонд соцiального захисту iнвалiдiв</v>
          </cell>
        </row>
        <row r="947">
          <cell r="B947" t="str">
            <v>2507020</v>
          </cell>
          <cell r="C947" t="str">
            <v>Фiнансова пiдтримка громадських органiзацiй iнвалiдiв</v>
          </cell>
        </row>
        <row r="948">
          <cell r="B948" t="str">
            <v>2507030</v>
          </cell>
          <cell r="C948" t="str">
            <v>Заходи iз соцiальної, трудової та професiйної реабiлiтацiї iнвалiдiв</v>
          </cell>
        </row>
        <row r="949">
          <cell r="B949" t="str">
            <v>2507040</v>
          </cell>
          <cell r="C949" t="str">
            <v>Забезпечення дiяльностi Фонду соцiального захисту iнвалiдiв</v>
          </cell>
        </row>
        <row r="950">
          <cell r="B950" t="str">
            <v>2507050</v>
          </cell>
          <cell r="C950" t="str">
            <v>Фiнансова пiдтримка громадських органiзацiй iнвалiдiв та ветеранiв, заходи з вiдвiдування вiйськових поховань i вiйськових пам'ятникiв та з увiчнення Перемоги у Великiй Вiтчизнянiй вiйнi 1941 - 1945 рокiв</v>
          </cell>
        </row>
        <row r="951">
          <cell r="B951" t="str">
            <v>2507070</v>
          </cell>
          <cell r="C951" t="str">
            <v>Санаторно-курортне лiкування ветеранiв вiйни, осiб, на яких поширюється чиннiсть законiв України "Про статус ветеранiв вiйни, гарантiї їх соцiального захисту", "Про жертви нацистських переслiдувань" та iнвалiдiв</v>
          </cell>
        </row>
        <row r="952">
          <cell r="B952" t="str">
            <v>2507080</v>
          </cell>
          <cell r="C952" t="str">
            <v>Соцiальна, трудова та професiйна реабiлiтацiя iнвалiдiв, видатки на створення Нацiонального центру параолiмпiйської i дефлiмпiйської пiдготовки та реабiлiтацiї iнвалiдiв та Захiдного реабiлiтацiйно-спортивного центру</v>
          </cell>
        </row>
        <row r="953">
          <cell r="B953" t="str">
            <v>2507090</v>
          </cell>
          <cell r="C953" t="str">
            <v>Забезпечення окремих категорiй населення України технiчними та iншими засобами реабiлiтацiї</v>
          </cell>
        </row>
        <row r="954">
          <cell r="B954" t="str">
            <v>2507100</v>
          </cell>
          <cell r="C954" t="str">
            <v>Реабiлiтацiя дiтей-iнвалiдiв</v>
          </cell>
        </row>
        <row r="955">
          <cell r="B955" t="str">
            <v>2508000</v>
          </cell>
          <cell r="C955" t="str">
            <v>Державна служба гiрничого нагляду та промислової безпеки України</v>
          </cell>
        </row>
        <row r="956">
          <cell r="B956" t="str">
            <v>2508010</v>
          </cell>
          <cell r="C956" t="str">
            <v>Керiвництво та управлiння у сферi гiрничого нагляду та промислової безпеки</v>
          </cell>
        </row>
        <row r="957">
          <cell r="B957" t="str">
            <v>2510000</v>
          </cell>
          <cell r="C957" t="str">
            <v>Мiнiстерство соцiальної полiтики України (загальнодержавнi витрати)</v>
          </cell>
        </row>
        <row r="958">
          <cell r="B958" t="str">
            <v>2511000</v>
          </cell>
          <cell r="C958" t="str">
            <v>Мiнiстерство соцiальної полiтики України (загальнодержавнi витрати)</v>
          </cell>
        </row>
        <row r="959">
          <cell r="B959" t="str">
            <v>2511040</v>
          </cell>
          <cell r="C959" t="str">
            <v>Субвенцiя з державного бюджету бюджету м. Києва на капiтальний ремонт третього корпусу центру захисту дiтей "Нашi дiти"</v>
          </cell>
        </row>
        <row r="960">
          <cell r="B960" t="str">
            <v>2511050</v>
          </cell>
          <cell r="C960" t="str">
            <v>Видатки для забезпечення доплат до заробiтної плати працiвникам бюджетної сфери до рiвня прожиткового мiнiмуму для працездатних осiб</v>
          </cell>
        </row>
        <row r="961">
          <cell r="B961" t="str">
            <v>2511060</v>
          </cell>
          <cell r="C961" t="str">
            <v>Субвенцiя з державного бюджету мiсцевим бюджетам на фiнансування ремонту примiщень управлiнь працi та соцiального захисту виконавчих органiв мiських (мiст республiканського в Автономнiй Республiцi Крим i обласного значення), районних у мiстах Києвi i Сев</v>
          </cell>
        </row>
        <row r="962">
          <cell r="B962" t="str">
            <v>2511100</v>
          </cell>
          <cell r="C962" t="str">
            <v>Субвенцiя з державного бюджету обласному бюджету Луганської областi на капiтальний ремонт управлiння соцiального захисту населення</v>
          </cell>
        </row>
        <row r="963">
          <cell r="B963" t="str">
            <v>2511110</v>
          </cell>
          <cell r="C963" t="str">
            <v>Субвенцiя з державного бюджету мiсцевим бюджетам на виплату державної соцiальної допомоги на дiтей-сирiт та дiтей, позбавлених батькiвського пiклування, грошового забезпечення батькам-вихователям i прийомним батькам за надання соцiальних послуг у дитячих</v>
          </cell>
        </row>
        <row r="964">
          <cell r="B964" t="str">
            <v>2511120</v>
          </cell>
          <cell r="C964" t="str">
            <v>Субвенцiя з державного бюджету мiсцевим бюджетам на будiвництво (придбання) житла для сiмей загиблих вiйськовослужбовцiв, якi брали безпосередню участь в антитерористичнiй  операцiї, а також для iнвалiдiв I і II групи з числа вiйськовослужбовцiв, якi бра</v>
          </cell>
        </row>
        <row r="965">
          <cell r="B965" t="str">
            <v>2511130</v>
          </cell>
          <cell r="C965" t="str">
            <v>Субвенцiя з державного бюджету мiсцевим бюджетам на надання пiльг та житлових субсидiй населенню на оплату електроенергiї, природного газу, послуг тепло-, водопостачання i водовiдведення, квартирної плати (утримання будинкiв i споруд та прибудинкових тер</v>
          </cell>
        </row>
        <row r="966">
          <cell r="B966" t="str">
            <v>2511140</v>
          </cell>
          <cell r="C966" t="str">
            <v>Субвенцiя з державного бюджету мiсцевим бюджетам на надання пiльг та житлових субсидiй населенню на придбання твердого та рiдкого пiчного побутового палива i скрапленого газу</v>
          </cell>
        </row>
        <row r="967">
          <cell r="B967" t="str">
            <v>2511150</v>
          </cell>
          <cell r="C967" t="str">
            <v>Субвенцiя з державного бюджету мiсцевим бюджетам на надання пiльг з послуг зв'язку, iнших передбачених законодавством пiльг (крiм пiльг на одержання лiкiв, зубопротезування, оплату електроенергiї, природного i скрапленого газу на побутовi потреби, твердо</v>
          </cell>
        </row>
        <row r="968">
          <cell r="B968" t="str">
            <v>2511160</v>
          </cell>
          <cell r="C968" t="str">
            <v>Субвенцiя з державного бюджету мiсцевим бюджетам на виплату допомоги сiм'ям з дiтьми, малозабезпеченим сiм'ям, iнвалiдам з дитинства, дiтям-iнвалiдам та допомоги на догляд за iнвалiдом I чи II групи внаслiдок психiчного розладу</v>
          </cell>
        </row>
        <row r="969">
          <cell r="B969" t="str">
            <v>2700000</v>
          </cell>
          <cell r="C969" t="str">
            <v>Мiнiстерство з питань житлово-комунального господарства України</v>
          </cell>
        </row>
        <row r="970">
          <cell r="B970" t="str">
            <v>2701000</v>
          </cell>
          <cell r="C970" t="str">
            <v>Апарат Мiнiстерства з питань житлово-комунального господарства України</v>
          </cell>
        </row>
        <row r="971">
          <cell r="B971" t="str">
            <v>2701010</v>
          </cell>
          <cell r="C971" t="str">
            <v>Керiвництво та управлiння у сферi житлово-комунального господарства</v>
          </cell>
        </row>
        <row r="972">
          <cell r="B972" t="str">
            <v>2701030</v>
          </cell>
          <cell r="C972" t="str">
            <v>Прикладнi науковi та науково-технiчнi розробки, виконання робiт за державними цiльовими програмами i державним замовленням  у сферi розвитку житлово-комунального господарства</v>
          </cell>
        </row>
        <row r="973">
          <cell r="B973" t="str">
            <v>2701040</v>
          </cell>
          <cell r="C973" t="str">
            <v>Науковi розробки iз нормування та стандартизацiї у сферi житлової полiтики</v>
          </cell>
        </row>
        <row r="974">
          <cell r="B974" t="str">
            <v>2701070</v>
          </cell>
          <cell r="C974" t="str">
            <v>Реклама та iнформування громадськостi щодо створення та дiяльностi об'єднань спiввласникiв багатоквартирних будинкiв</v>
          </cell>
        </row>
        <row r="975">
          <cell r="B975" t="str">
            <v>2701080</v>
          </cell>
          <cell r="C975" t="str">
            <v>Нагородження переможцiв всеукраїнського конкурсу "Населений пункт найкращого благоустрою i пiдтримки громадського порядку" за 2009 рiк</v>
          </cell>
        </row>
        <row r="976">
          <cell r="B976" t="str">
            <v>2701100</v>
          </cell>
          <cell r="C976" t="str">
            <v>Розробка схем та проектних рiшень масового застосування</v>
          </cell>
        </row>
        <row r="977">
          <cell r="B977" t="str">
            <v>2701170</v>
          </cell>
          <cell r="C977" t="str">
            <v>Лiквiдацiя наслiдкiв пiдтоплення територiй в мiстах i селищах України</v>
          </cell>
        </row>
        <row r="978">
          <cell r="B978" t="str">
            <v>2701180</v>
          </cell>
          <cell r="C978" t="str">
            <v>Загальнодержавна програма реформування житлово-комунального господарства в т. ч. на здешевлення кредитiв для виконання цiєї програми</v>
          </cell>
        </row>
        <row r="979">
          <cell r="B979" t="str">
            <v>2701190</v>
          </cell>
          <cell r="C979" t="str">
            <v>Пiдготовка фахiвцiв для житлово-комунального господарства</v>
          </cell>
        </row>
        <row r="980">
          <cell r="B980" t="str">
            <v>2701200</v>
          </cell>
          <cell r="C980" t="str">
            <v>Вiдшкодування вiдсоткової ставки по кредитах, спрямованих на реалiзацiю проектiв з енергозбереження в житлово-комунальному господарствi</v>
          </cell>
        </row>
        <row r="981">
          <cell r="B981" t="str">
            <v>2701210</v>
          </cell>
          <cell r="C981" t="str">
            <v>Реалiзацiя iнвестицiйних та iнновацiйних проектiв з енергозбереження в житлово-комунальному господарствi</v>
          </cell>
        </row>
        <row r="982">
          <cell r="B982" t="str">
            <v>2701220</v>
          </cell>
          <cell r="C982" t="str">
            <v>Погашення бюджетної кредиторської заборгованостi за виконанi роботи, що виникла у 2007-2009 роках за бюджетними програмами "Ремонт i реконструкцiя теплових мереж та котелень", "Загальнодержавна програма реформування i розвитку житлово-комунального господ</v>
          </cell>
        </row>
        <row r="983">
          <cell r="B983" t="str">
            <v>2701240</v>
          </cell>
          <cell r="C983" t="str">
            <v>Реалiзацiя iнвестицiйних (пiлотних) проектiв у сферi житлово-комунального господарства</v>
          </cell>
        </row>
        <row r="984">
          <cell r="B984" t="str">
            <v>2701340</v>
          </cell>
          <cell r="C984" t="str">
            <v>Реконструкцiя централiзованих систем водопостачання i водовiдведення з використанням енергоощадного обладнання та технологiй</v>
          </cell>
        </row>
        <row r="985">
          <cell r="B985" t="str">
            <v>2701850</v>
          </cell>
          <cell r="C985" t="str">
            <v>Будiвництво другої нитки Головного мiського каналiзацiйного колектора в м. Києвi в рамках пiдготовки до Євро-2012</v>
          </cell>
        </row>
        <row r="986">
          <cell r="B986" t="str">
            <v>2705000</v>
          </cell>
          <cell r="C986" t="str">
            <v>Державна архiтектурно-будiвельна iнспекцiя</v>
          </cell>
        </row>
        <row r="987">
          <cell r="B987" t="str">
            <v>2710000</v>
          </cell>
          <cell r="C987" t="str">
            <v>Мiнiстерство з питань житлово-комунального господарства України (загальнодержавнi витрати)</v>
          </cell>
        </row>
        <row r="988">
          <cell r="B988" t="str">
            <v>2711000</v>
          </cell>
          <cell r="C988" t="str">
            <v>Мiнiстерство з питань житлово-комунального господарства України (загальнодержавнi витрати)</v>
          </cell>
        </row>
        <row r="989">
          <cell r="B989" t="str">
            <v>2711020</v>
          </cell>
          <cell r="C989" t="str">
            <v>Субвенцiя з державного бюджету мiсцевим бюджетам на придбання вагонiв для комунального електротранспорту (тролейбусiв i трамваїв)</v>
          </cell>
        </row>
        <row r="990">
          <cell r="B990" t="str">
            <v>2711100</v>
          </cell>
          <cell r="C990" t="str">
            <v>Субвенцiя з державного бюджету мiсцевим бюджетам на заходи з енергозбереження, у тому числi оснащення iнженерних вводiв багатоквартирних житлових будинкiв засобами облiку споживання води i теплової енергiї, ремонт i реконструкцiю теплових мереж та котеле</v>
          </cell>
        </row>
        <row r="991">
          <cell r="B991" t="str">
            <v>2711140</v>
          </cell>
          <cell r="C991" t="str">
            <v>Субвенцiя з державного бюджету мiсцевим бюджетам на погашення заборгованостi з рiзницi в тарифах на теплову енергiю, послуги з водопостачання та водовiдведення, що вироблялися, транспортувалися та постачалися населенню, яка виникла у зв'язку з невiдповiд</v>
          </cell>
        </row>
        <row r="992">
          <cell r="B992" t="str">
            <v>2711150</v>
          </cell>
          <cell r="C992" t="str">
            <v>Субвенцiя з державного бюджету мiському бюджету м. Алчевськ на соцiально-економiчний розвиток</v>
          </cell>
        </row>
        <row r="993">
          <cell r="B993" t="str">
            <v>2711170</v>
          </cell>
          <cell r="C993" t="str">
            <v>Лiквiдацiя наслiдкiв пiдтоплення територiй в мiстах i селищах України</v>
          </cell>
        </row>
        <row r="994">
          <cell r="B994" t="str">
            <v>2750000</v>
          </cell>
          <cell r="C994" t="str">
            <v>Мiнiстерство регiонального розвитку, будiвництва та житлово-комунального господарства України</v>
          </cell>
        </row>
        <row r="995">
          <cell r="B995" t="str">
            <v>2751000</v>
          </cell>
          <cell r="C995" t="str">
            <v>Апарат Мiнiстерства регiонального розвитку, будiвництва та житлово-комунального господарства України</v>
          </cell>
        </row>
        <row r="996">
          <cell r="B996" t="str">
            <v>2751010</v>
          </cell>
          <cell r="C996" t="str">
            <v>Керiвництво та управлiння у сферi регiонального розвитку, будiвництва та житлово-комунального господарства</v>
          </cell>
        </row>
        <row r="997">
          <cell r="B997" t="str">
            <v>2751030</v>
          </cell>
          <cell r="C997" t="str">
            <v>Дослiдження, науковi i науково-технiчнi розробки у сферi будiвництва, житлово-комунального господарства та регiонального розвитку, виконання робiт за державними цiльовими програмами у сферi розвитку житлово-комунального господарства, науковi розробки iз</v>
          </cell>
        </row>
        <row r="998">
          <cell r="B998" t="str">
            <v>2751040</v>
          </cell>
          <cell r="C998" t="str">
            <v>Науковi розробки iз нормування та стандартизацiї у сферi будiвництва та житлової полiтики</v>
          </cell>
        </row>
        <row r="999">
          <cell r="B999" t="str">
            <v>2751050</v>
          </cell>
          <cell r="C999" t="str">
            <v>Заходи з реалiзацiї Загальнодержавної цiльової програми "Питна вода України" та реконструкцiя та будiвництво систем централiзованого водовiдведення</v>
          </cell>
        </row>
        <row r="1000">
          <cell r="B1000" t="str">
            <v>2751060</v>
          </cell>
          <cell r="C1000" t="str">
            <v>Вiдзначення Державною премiєю у сферi архiтектури та фiнансова пiдтримка творчих спiлок</v>
          </cell>
        </row>
        <row r="1001">
          <cell r="B1001" t="str">
            <v>2751070</v>
          </cell>
          <cell r="C1001" t="str">
            <v>Функцiонування Державної науково-технiчної бiблiотеки</v>
          </cell>
        </row>
        <row r="1002">
          <cell r="B1002" t="str">
            <v>2751080</v>
          </cell>
          <cell r="C1002" t="str">
            <v>Збереження архiтектурної спадщини в заповiдниках</v>
          </cell>
        </row>
        <row r="1003">
          <cell r="B1003" t="str">
            <v>2751090</v>
          </cell>
          <cell r="C1003" t="str">
            <v>Паспортизацiя, iнвентаризацiя та реставрацiя пам'яток архiтектури</v>
          </cell>
        </row>
        <row r="1004">
          <cell r="B1004" t="str">
            <v>2751100</v>
          </cell>
          <cell r="C1004" t="str">
            <v>Розробка схем та проектних рiшень масового застосування</v>
          </cell>
        </row>
        <row r="1005">
          <cell r="B1005" t="str">
            <v>2751110</v>
          </cell>
          <cell r="C1005" t="str">
            <v>Поповнення статутних капiталiв державних банкiв з метою збiльшення ними iпотечного кредитування у першу чергу працiвникiв освiти, культури, охорони здоров'я та iнших працiвникiв бюджетної сфери</v>
          </cell>
        </row>
        <row r="1006">
          <cell r="B1006" t="str">
            <v>2751120</v>
          </cell>
          <cell r="C1006" t="str">
            <v>Пiдготовка фахiвцiв для органiв мiсцевого самоврядування</v>
          </cell>
        </row>
        <row r="1007">
          <cell r="B1007" t="str">
            <v>2751130</v>
          </cell>
          <cell r="C1007" t="str">
            <v>Реалiзацiя пiлотних проектiв у сферi житлово-комунального господарства</v>
          </cell>
        </row>
        <row r="1008">
          <cell r="B1008" t="str">
            <v>2751140</v>
          </cell>
          <cell r="C1008" t="str">
            <v>Державний насiннєвий контроль у сферi зеленого будiвництва та квiтникарства</v>
          </cell>
        </row>
        <row r="1009">
          <cell r="B1009" t="str">
            <v>2751150</v>
          </cell>
          <cell r="C1009" t="str">
            <v>Збереження i вивчення у спецiально створених умовах рiзноманiтних видiв дерев i чагарникiв</v>
          </cell>
        </row>
        <row r="1010">
          <cell r="B1010" t="str">
            <v>2751160</v>
          </cell>
          <cell r="C1010" t="str">
            <v>Забезпечення житлом осiб, якi брали безпосередню участь в антитерористичнiй операцiї та/або у забезпеченнi її проведення i втратили функцiональнi можливостi нижнiх кiнцiвок</v>
          </cell>
        </row>
        <row r="1011">
          <cell r="B1011" t="str">
            <v>2751170</v>
          </cell>
          <cell r="C1011" t="str">
            <v>Реконструкцiя систем водопостачання м. Львова</v>
          </cell>
        </row>
        <row r="1012">
          <cell r="B1012" t="str">
            <v>2751180</v>
          </cell>
          <cell r="C1012" t="str">
            <v>Забезпечення iнформування органiв мiсцевого самоврядування</v>
          </cell>
        </row>
        <row r="1013">
          <cell r="B1013" t="str">
            <v>2751190</v>
          </cell>
          <cell r="C1013" t="str">
            <v>Надання державної пiдтримки для будiвництва (придбання) доступного житла</v>
          </cell>
        </row>
        <row r="1014">
          <cell r="B1014" t="str">
            <v>2751200</v>
          </cell>
          <cell r="C1014" t="str">
            <v>Надання пiльгового довгострокового державного кредиту молодим сiм'ям та одиноким молодим громадянам на будiвництво (реконструкцiю) та придбання житла за рахунок стабiлiзацiйного фонду</v>
          </cell>
        </row>
        <row r="1015">
          <cell r="B1015" t="str">
            <v>2751210</v>
          </cell>
          <cell r="C1015" t="str">
            <v>Проведення земельної реформи</v>
          </cell>
        </row>
        <row r="1016">
          <cell r="B1016" t="str">
            <v>2751220</v>
          </cell>
          <cell r="C1016" t="str">
            <v>Часткова компенсацiя витрат за спожиту електроенергiю, повіязаних з перекиданням води у маловоднi регiони</v>
          </cell>
        </row>
        <row r="1017">
          <cell r="B1017" t="str">
            <v>2751230</v>
          </cell>
          <cell r="C1017" t="str">
            <v>Пошук i впорядкування поховань жертв вiйни та полiтичних репресiй</v>
          </cell>
        </row>
        <row r="1018">
          <cell r="B1018" t="str">
            <v>2751240</v>
          </cell>
          <cell r="C1018" t="str">
            <v>Компенсацiя рiзницi в тарифах на теплову енергiю вироблену для населення на теплогенеруючих установках (крiм теплоелектроцентралей i теплоелектростанцiй, якi не використовують альтернативнi види палива, та атомних електростанцiй) з використанням будь-яки</v>
          </cell>
        </row>
        <row r="1019">
          <cell r="B1019" t="str">
            <v>2751250</v>
          </cell>
          <cell r="C1019" t="str">
            <v>Загальнодержавнi топографо-геодезичнi та картографiчнi роботи, демаркацiя та делiмiтацiя державного кордону</v>
          </cell>
        </row>
        <row r="1020">
          <cell r="B1020" t="str">
            <v>2751260</v>
          </cell>
          <cell r="C1020" t="str">
            <v>Державне пiльгове кредитування будiвництва (придбання) житла для окремих категорiй громадян, якi вiдповiдно до чинного законодавства мають право на отримання таких кредитiв</v>
          </cell>
        </row>
        <row r="1021">
          <cell r="B1021" t="str">
            <v>2751270</v>
          </cell>
          <cell r="C1021" t="str">
            <v>Здiйснення заходiв з пiдготовки та вiдзначення 925 - рiччя заснування м. Бродiв Львiвської областi та 425 - рiччя надання мiсту Магдебурзького права</v>
          </cell>
        </row>
        <row r="1022">
          <cell r="B1022" t="str">
            <v>2751280</v>
          </cell>
          <cell r="C1022" t="str">
            <v>Державнi капiтальнi вкладення на реалiзацiю Чорнобильської будiвельної програми</v>
          </cell>
        </row>
        <row r="1023">
          <cell r="B1023" t="str">
            <v>2751290</v>
          </cell>
          <cell r="C1023" t="str">
            <v>Фiнансова пiдтримка статутної дiяльностi всеукраїнських асоцiацiй</v>
          </cell>
        </row>
        <row r="1024">
          <cell r="B1024" t="str">
            <v>2751300</v>
          </cell>
          <cell r="C1024" t="str">
            <v>Забезпечення житлом iнвалiдiв вiйни</v>
          </cell>
        </row>
        <row r="1025">
          <cell r="B1025" t="str">
            <v>2751310</v>
          </cell>
          <cell r="C1025" t="str">
            <v>Погашення кредиторської заборгованостi, зареєстрованої станом на 1 сiчня 2010 року за програмами реалiзацiї iнвестицiйних проектiв соцiально-економiчного розвитку регiонiв та iншими програмами розвитку регiонiв</v>
          </cell>
        </row>
        <row r="1026">
          <cell r="B1026" t="str">
            <v>2751330</v>
          </cell>
          <cell r="C1026" t="str">
            <v>Облаштування багатоквартирних будинкiв сучасними засобами облiку i регулювання води та теплової енергiї</v>
          </cell>
        </row>
        <row r="1027">
          <cell r="B1027" t="str">
            <v>2751340</v>
          </cell>
          <cell r="C1027" t="str">
            <v>Пiльгове кредитування юридичних осiб, в тому числi ОСББ, для проведення реконструкцiї, капiтальних та поточних ремонтiв об'єктiв житлово-комунального господарства</v>
          </cell>
        </row>
        <row r="1028">
          <cell r="B1028" t="str">
            <v>2751360</v>
          </cell>
          <cell r="C1028" t="str">
            <v>Повернення кредитiв, наданих з державного бюджету молодим сiм'ям та одиноким молодим громадянам на будiвництво (реконструкцiю) та придбання житла, i пеня</v>
          </cell>
        </row>
        <row r="1029">
          <cell r="B1029" t="str">
            <v>2751370</v>
          </cell>
          <cell r="C1029" t="str">
            <v>Фiнансова пiдтримка Державного фонду сприяння молодiжному житловому будiвництву</v>
          </cell>
        </row>
        <row r="1030">
          <cell r="B1030" t="str">
            <v>2751380</v>
          </cell>
          <cell r="C1030" t="str">
            <v>Часткова компенсацiя вiдсоткової ставки кредитiв комерцiйних банкiв молодим сiм'ям та одиноким молодим громадянам на будiвництво (реконструкцiю) та придбання житла</v>
          </cell>
        </row>
        <row r="1031">
          <cell r="B1031" t="str">
            <v>2751390</v>
          </cell>
          <cell r="C1031" t="str">
            <v>Надання пiльгового довгострокового державного кредиту молодим сiм'ям та одиноким молодим громадянам на будiвництво (реконструкцiю) та придбання житла</v>
          </cell>
        </row>
        <row r="1032">
          <cell r="B1032" t="str">
            <v>2751420</v>
          </cell>
          <cell r="C1032" t="str">
            <v>Збiльшення статутного капiталу Державної спецiалiзованої фiнансової установи "Державний фонд сприяння молодiжному житловому будiвництву" з подальшим використанням на реалiзацiю Державної програми забезпечення молодi житлом</v>
          </cell>
        </row>
        <row r="1033">
          <cell r="B1033" t="str">
            <v>2751430</v>
          </cell>
          <cell r="C1033" t="str">
            <v>Державне пiльгове кредитування iндивiдуальних сiльських забудовникiв на будiвництво (реконструкцiю) та придбання житла</v>
          </cell>
        </row>
        <row r="1034">
          <cell r="B1034" t="str">
            <v>2751440</v>
          </cell>
          <cell r="C1034" t="str">
            <v>Повернення кредитiв, наданих з державного бюджету iндивiдуальним сiльським забудовникам на будiвництво (реконструкцiю) та придбання житла</v>
          </cell>
        </row>
        <row r="1035">
          <cell r="B1035" t="str">
            <v>2751450</v>
          </cell>
          <cell r="C1035" t="str">
            <v>Реконструкцiя та будiвництво систем централiзованого водовiдведення</v>
          </cell>
        </row>
        <row r="1036">
          <cell r="B1036" t="str">
            <v>2751460</v>
          </cell>
          <cell r="C1036" t="str">
            <v>Капiтальний ремонт гуртожиткiв, що передаються з державної власностi у власнiсть територiальних громад</v>
          </cell>
        </row>
        <row r="1037">
          <cell r="B1037" t="str">
            <v>2751470</v>
          </cell>
          <cell r="C1037" t="str">
            <v>Здешевлення вартостi iпотечних кредитiв для забезпечення доступним житлом громадян, якi потребують полiпшення житлових умов</v>
          </cell>
        </row>
        <row r="1038">
          <cell r="B1038" t="str">
            <v>2751500</v>
          </cell>
          <cell r="C1038" t="str">
            <v>Видатки iз Стабiлiзацiйного фонду за напрямом здiйснення iнвестицiй в об'єкти розвитку соцiально-культурної сфери</v>
          </cell>
        </row>
        <row r="1039">
          <cell r="B1039" t="str">
            <v>2751520</v>
          </cell>
          <cell r="C1039" t="str">
            <v>Реалiзацiя проекту "Реконструкцiя споруд очистки стiчних каналiзацiйних вод i будiвництво технологiчної лiнiї по обробцi та утилiзацiї осадiв Бортницької станцiї аерацiї"</v>
          </cell>
        </row>
        <row r="1040">
          <cell r="B1040" t="str">
            <v>2751530</v>
          </cell>
          <cell r="C1040" t="str">
            <v>Пiдтримка статутної дiяльностi Всеукраїнських асоцiацiй органiв мiсцевого самоврядування</v>
          </cell>
        </row>
        <row r="1041">
          <cell r="B1041" t="str">
            <v>2751540</v>
          </cell>
          <cell r="C1041" t="str">
            <v>Повернення кредитiв, наданих у 2012 роцi з державного бюджету України на реалiзацiю бюджетної програми "Пiльгове кредитування юридичних осiб, в тому числi ОСББ, для проведення реконструкцiї, капiтальних та поточних ремонтiв об'єктiв житлово-комунального</v>
          </cell>
        </row>
        <row r="1042">
          <cell r="B1042" t="str">
            <v>2751560</v>
          </cell>
          <cell r="C1042" t="str">
            <v>Очищення побутово-стiчних вод мiста Калуш</v>
          </cell>
        </row>
        <row r="1043">
          <cell r="B1043" t="str">
            <v>2751570</v>
          </cell>
          <cell r="C1043" t="str">
            <v>Реалiзацiя Загальнодержавної цiльової програми "Питна вода України"</v>
          </cell>
        </row>
        <row r="1044">
          <cell r="B1044" t="str">
            <v>2751580</v>
          </cell>
          <cell r="C1044" t="str">
            <v>Реалiзацiя проектiв ремонту, реконструкцiї, будiвництва зовнiшнього освiтлення вулиць iз застосуванням енергозберiгаючих технологiй</v>
          </cell>
        </row>
        <row r="1045">
          <cell r="B1045" t="str">
            <v>2751590</v>
          </cell>
          <cell r="C1045" t="str">
            <v>Вiдновлення (будiвництво, капiтальний ремонт, реконструкцiя) iнфраструктури у Донецькiй та Луганськiй областях</v>
          </cell>
        </row>
        <row r="1046">
          <cell r="B1046" t="str">
            <v>2751600</v>
          </cell>
          <cell r="C1046" t="str">
            <v>Розвиток мiської iнфраструктури i заходи в секторi централiзованого теплопостачання України, розвиток системи водопостачання та водовiдведення в м. Миколаєвi, реконструкцiя та розвиток системи комунального водного господарства м. Чернiвцi</v>
          </cell>
        </row>
        <row r="1047">
          <cell r="B1047" t="str">
            <v>2751610</v>
          </cell>
          <cell r="C1047" t="str">
            <v>Фiнансування заходiв по забезпеченню впровадження та координацiї проекту розвитку мiської iнфраструктури, заходiв в секторi централiзованого теплопостачання України, надзвичайної кредитної програми для України, програми розвитку мунiципальної iнфраструкт</v>
          </cell>
        </row>
        <row r="1048">
          <cell r="B1048" t="str">
            <v>2751620</v>
          </cell>
          <cell r="C1048" t="str">
            <v>Розвиток системи водопостачання та водовiдведення в м. Миколаєвi</v>
          </cell>
        </row>
        <row r="1049">
          <cell r="B1049" t="str">
            <v>2751630</v>
          </cell>
          <cell r="C1049" t="str">
            <v>Реалiзацiя надзвичайної  кредитної  програми для України</v>
          </cell>
        </row>
        <row r="1050">
          <cell r="B1050" t="str">
            <v>2751640</v>
          </cell>
          <cell r="C1050" t="str">
            <v>Програма розвитку мунiципальної iнфраструктури</v>
          </cell>
        </row>
        <row r="1051">
          <cell r="B1051" t="str">
            <v>2751650</v>
          </cell>
          <cell r="C1051" t="str">
            <v>Вiдновлення Сходу України</v>
          </cell>
        </row>
        <row r="1052">
          <cell r="B1052" t="str">
            <v>2751800</v>
          </cell>
          <cell r="C1052" t="str">
            <v>Проведення протизсувних заходiв, iнженерного захисту, протиаварiйних та ремонтно-реставрацiйних робiт на територiї Києво-Печерської Лаври</v>
          </cell>
        </row>
        <row r="1053">
          <cell r="B1053" t="str">
            <v>2751810</v>
          </cell>
          <cell r="C1053" t="str">
            <v>Капiтальний ремонт, модернiзацiя та замiна лiфтiв у житлових будинках</v>
          </cell>
        </row>
        <row r="1054">
          <cell r="B1054" t="str">
            <v>2751820</v>
          </cell>
          <cell r="C1054" t="str">
            <v>Реконструкцiя та реставрацiя об'єктiв культурної спадщини в мiстах проведення чемпiонату Євро - 2012</v>
          </cell>
        </row>
        <row r="1055">
          <cell r="B1055" t="str">
            <v>2751830</v>
          </cell>
          <cell r="C1055" t="str">
            <v>Реставрацiя та пристосування Марiїнського палацу в м. Києвi</v>
          </cell>
        </row>
        <row r="1056">
          <cell r="B1056" t="str">
            <v>2751850</v>
          </cell>
          <cell r="C1056" t="str">
            <v>Реконструкцiя та будiвництво очисних споруд та iнших обієктiв з метою захисту акваторiї Азово-Чорноморського узбережжя та басейнiв рiчок Днiпро i Сiверський Донець вiд забруднення</v>
          </cell>
        </row>
        <row r="1057">
          <cell r="B1057" t="str">
            <v>2751880</v>
          </cell>
          <cell r="C1057" t="str">
            <v>Будiвництво, реконструкцiя, проведення проектних i ремонтних робiт на прiоритетних об'єктах державного та регiонального значення, якi перебувають у незадовiльному станi i потребують невiдкладного проведення зазначених робiт, та придбання обладнання, а та</v>
          </cell>
        </row>
        <row r="1058">
          <cell r="B1058" t="str">
            <v>2752000</v>
          </cell>
          <cell r="C1058" t="str">
            <v>Державна архiтектурно-будiвельна iнспекцiя України</v>
          </cell>
        </row>
        <row r="1059">
          <cell r="B1059" t="str">
            <v>2752010</v>
          </cell>
          <cell r="C1059" t="str">
            <v>Керiвництво та управлiння у сферi архiтектурно-будiвельного контролю та нагляду</v>
          </cell>
        </row>
        <row r="1060">
          <cell r="B1060" t="str">
            <v>2753000</v>
          </cell>
          <cell r="C1060" t="str">
            <v>Державне агентство з питань електронного урядування України</v>
          </cell>
        </row>
        <row r="1061">
          <cell r="B1061" t="str">
            <v>2753010</v>
          </cell>
          <cell r="C1061" t="str">
            <v>Керiвництво та управлiння у сферi електронного урядування</v>
          </cell>
        </row>
        <row r="1062">
          <cell r="B1062" t="str">
            <v>2753030</v>
          </cell>
          <cell r="C1062" t="str">
            <v>Електронне урядування та Нацiональна програма iнформатизацiї</v>
          </cell>
        </row>
        <row r="1063">
          <cell r="B1063" t="str">
            <v>2754000</v>
          </cell>
          <cell r="C1063" t="str">
            <v>Державне агентство з енергоефективностi та енергозбереження України</v>
          </cell>
        </row>
        <row r="1064">
          <cell r="B1064" t="str">
            <v>2754010</v>
          </cell>
          <cell r="C1064" t="str">
            <v>Керiвництво та управлiння у сферi ефективного використання енергетичних ресурсiв</v>
          </cell>
        </row>
        <row r="1065">
          <cell r="B1065" t="str">
            <v>2754040</v>
          </cell>
          <cell r="C1065" t="str">
            <v>Державна пiдтримка заходiв з енергозбереження через механiзм здешевлення кредитiв</v>
          </cell>
        </row>
        <row r="1066">
          <cell r="B1066" t="str">
            <v>2754060</v>
          </cell>
          <cell r="C1066" t="str">
            <v>Реалiзацiя Державної цiльової економiчної програми енергоефективностi на 2010 - 2016 роки</v>
          </cell>
        </row>
        <row r="1067">
          <cell r="B1067" t="str">
            <v>2755000</v>
          </cell>
          <cell r="C1067" t="str">
            <v>Державна служба України з питань геодезiї, картографiї та кадастру</v>
          </cell>
        </row>
        <row r="1068">
          <cell r="B1068" t="str">
            <v>2755010</v>
          </cell>
          <cell r="C1068" t="str">
            <v>Керiвництво та управлiння у сферi геодезiї, картографiї та кадастру</v>
          </cell>
        </row>
        <row r="1069">
          <cell r="B1069" t="str">
            <v>2755020</v>
          </cell>
          <cell r="C1069" t="str">
            <v>Проведення земельної реформи</v>
          </cell>
        </row>
        <row r="1070">
          <cell r="B1070" t="str">
            <v>2755030</v>
          </cell>
          <cell r="C1070" t="str">
            <v>Загальнодержавнi топографо-геодезичнi та картографiчнi роботи, демаркацiя та делiмiтацiя державного кордону</v>
          </cell>
        </row>
        <row r="1071">
          <cell r="B1071" t="str">
            <v>2756000</v>
          </cell>
          <cell r="C1071" t="str">
            <v>Державне агентство з питань вiдновлення Донбасу</v>
          </cell>
        </row>
        <row r="1072">
          <cell r="B1072" t="str">
            <v>2756010</v>
          </cell>
          <cell r="C1072" t="str">
            <v>Керiвництво та управлiння у сферi вiдновлення Донбасу</v>
          </cell>
        </row>
        <row r="1073">
          <cell r="B1073" t="str">
            <v>2760000</v>
          </cell>
          <cell r="C1073" t="str">
            <v>Мiнiстерство регiонального розвитку, будiвництва та житлово-комунального господарства України (загальнодержавнi витрати)</v>
          </cell>
        </row>
        <row r="1074">
          <cell r="B1074" t="str">
            <v>2761000</v>
          </cell>
          <cell r="C1074" t="str">
            <v>Мiнiстерство регiонального розвитку, будiвництва та житлово-комунального господарства України (загальнодержавнi витрати)</v>
          </cell>
        </row>
        <row r="1075">
          <cell r="B1075" t="str">
            <v>2761020</v>
          </cell>
          <cell r="C1075" t="str">
            <v>Субвенцiя з державного бюджету мiському бюджету мiста Iвано-Франкiвська на вiдзначення 350-рiччя мiста Iвано-Франкiвська</v>
          </cell>
        </row>
        <row r="1076">
          <cell r="B1076" t="str">
            <v>2761030</v>
          </cell>
          <cell r="C1076" t="str">
            <v>Субвенцiя з державного бюджету мiсцевим бюджетам на фiнансування проектiв транскордонного спiвробiтництва</v>
          </cell>
        </row>
        <row r="1077">
          <cell r="B1077" t="str">
            <v>2761050</v>
          </cell>
          <cell r="C1077" t="str">
            <v>Субвенцiя з державного бюджету мiсцевим бюджетам на будiвництво i придбання житла вiйськовослужбовцям та особам рядового i начальницького складу, звiльненим у запас або вiдставку за станом здоровія, вiком, вислугою рокiв та у звіязку iз скороченням штатi</v>
          </cell>
        </row>
        <row r="1078">
          <cell r="B1078" t="str">
            <v>2761060</v>
          </cell>
          <cell r="C1078" t="str">
            <v>Субвенцiя з державного бюджету бюджету Василiвського району на соцiально-економiчний розвиток смт. Степногiрськ</v>
          </cell>
        </row>
        <row r="1079">
          <cell r="B1079" t="str">
            <v>2761070</v>
          </cell>
          <cell r="C1079" t="str">
            <v>Державний фонд регiонального розвитку</v>
          </cell>
        </row>
        <row r="1080">
          <cell r="B1080" t="str">
            <v>2761080</v>
          </cell>
          <cell r="C1080" t="str">
            <v>Субвенцiя з державного бюджету мiському бюджету м. Львова на вiдновлення iсторичної спадщини мiста</v>
          </cell>
        </row>
        <row r="1081">
          <cell r="B1081" t="str">
            <v>2761090</v>
          </cell>
          <cell r="C1081" t="str">
            <v>Субвенцiя з державного бюджету мiсцевим бюджетам на здiйснення заходiв щодо соцiально-економiчного розвитку окремих територiй</v>
          </cell>
        </row>
        <row r="1082">
          <cell r="B1082" t="str">
            <v>2761100</v>
          </cell>
          <cell r="C1082" t="str">
            <v>Субвенцiя з державного бюджету обласному бюджету Тернопiльської областi на продовження будiвництва житлових будинкiв у м. Почаєвi Кременецького району з метою вiдселення стороннiх осiб з територiї Свято-Успенської Почаївської Лаври</v>
          </cell>
        </row>
        <row r="1083">
          <cell r="B1083" t="str">
            <v>2761110</v>
          </cell>
          <cell r="C1083" t="str">
            <v>Субвенцiя з державного бюджету мiсцевим бюджетам на забезпечення житлом працiвникiв бюджетної сфери, якi заключили контракт на 20 рокiв</v>
          </cell>
        </row>
        <row r="1084">
          <cell r="B1084" t="str">
            <v>2761120</v>
          </cell>
          <cell r="C1084" t="str">
            <v>Субвенцiя з державного бюджету мiському бюджету мiста Днiпродзержинська на проведення протизсувних заходiв у Шамишинiй балцi</v>
          </cell>
        </row>
        <row r="1085">
          <cell r="B1085" t="str">
            <v>2761130</v>
          </cell>
          <cell r="C1085" t="str">
            <v>Субвенцiя з державного бюджету мiсцевим бюджетам на формування iнфраструктури об'єднаних територiальних громад</v>
          </cell>
        </row>
        <row r="1086">
          <cell r="B1086" t="str">
            <v>2761150</v>
          </cell>
          <cell r="C1086" t="str">
            <v>Субвенцiя з державного бюджету мiсцевим бюджетам на фiнансування Програм-переможцiв Всеукраїнського конкурсу проектiв та програм розвитку мiсцевого самоврядування</v>
          </cell>
        </row>
        <row r="1087">
          <cell r="B1087" t="str">
            <v>2761160</v>
          </cell>
          <cell r="C1087" t="str">
            <v>Субвенцiя з державного бюджету бюджету Новоград-Волинського району Житомирської областi на соцiально-економiчний розвиток району</v>
          </cell>
        </row>
        <row r="1088">
          <cell r="B1088" t="str">
            <v>2761170</v>
          </cell>
          <cell r="C1088" t="str">
            <v>Субвенцiя з державного бюджету мiському бюджету мiста Макiївка Донецької областi на соцiально-економiчний розвиток</v>
          </cell>
        </row>
        <row r="1089">
          <cell r="B1089" t="str">
            <v>2761180</v>
          </cell>
          <cell r="C1089" t="str">
            <v>Субвенцiя з державного бюджету обласному бюджету Чернiгiвської областi на газифiкацiю (будiвництво пiдвiдних газопроводiв до сiльських населених пунктiв)</v>
          </cell>
        </row>
        <row r="1090">
          <cell r="B1090" t="str">
            <v>2761190</v>
          </cell>
          <cell r="C1090" t="str">
            <v>Субвенцiя з державного бюджету мiському бюджету мiста Бердянськ Запорiзької областi на укрiплення Бердянської коси</v>
          </cell>
        </row>
        <row r="1091">
          <cell r="B1091" t="str">
            <v>2761200</v>
          </cell>
          <cell r="C1091" t="str">
            <v>Субвенцiя з державного бюджету мiському бюджету мiста Жовтi Води Днiпропетровської областi на соцiально-економiчний розвиток</v>
          </cell>
        </row>
        <row r="1092">
          <cell r="B1092" t="str">
            <v>2761210</v>
          </cell>
          <cell r="C1092" t="str">
            <v>Субвенцiя з державного бюджету мiсцевим бюджетам на соцiально-економiчний розвиток мiст районного значення та селищ мiського типу - районних центрiв</v>
          </cell>
        </row>
        <row r="1093">
          <cell r="B1093" t="str">
            <v>2761220</v>
          </cell>
          <cell r="C1093" t="str">
            <v>Субвенцiя з державного бюджету мiському бюджету мiста Львова на реалiзацiю заходiв з цiлодобового водозабезпечення мiста Львова</v>
          </cell>
        </row>
        <row r="1094">
          <cell r="B1094" t="str">
            <v>2761230</v>
          </cell>
          <cell r="C1094" t="str">
            <v>Субвенцiя з державного бюджету мiському бюджету мiста Канева Черкаської областi на завершення у 2009 роцi ремонтно-реставрацiйних робiт i створення музейної експозицiї на об'єктi Шевченкiвського нацiонального заповiдника в мiстi Каневi "Будинок-музей Т.Г</v>
          </cell>
        </row>
        <row r="1095">
          <cell r="B1095" t="str">
            <v>2761240</v>
          </cell>
          <cell r="C1095" t="str">
            <v>Субвенцiя з державного бюджету мiському бюджету мiста Славутича на виконання заходiв iз запобiгання аварiям та техногенним катастрофам у житлово-комунальному господарствi мiста Славутича</v>
          </cell>
        </row>
        <row r="1096">
          <cell r="B1096" t="str">
            <v>2761250</v>
          </cell>
          <cell r="C1096" t="str">
            <v>Субвенцiя з державного бюджету мiсцевим бюджетам на спiвфiнансування проектiв мiжрегiонального та прикордонного (транскордонного) спiвробiтництва, що реалiзуються в рамках Програм Сусiдства та ППС ЄIСП</v>
          </cell>
        </row>
        <row r="1097">
          <cell r="B1097" t="str">
            <v>2761260</v>
          </cell>
          <cell r="C1097" t="str">
            <v>Субвенцiя з державного бюджету мiському бюджету мiста Днiпропетровська на соцiально-економiчний розвиток</v>
          </cell>
        </row>
        <row r="1098">
          <cell r="B1098" t="str">
            <v>2761270</v>
          </cell>
          <cell r="C1098" t="str">
            <v>Субвенцiя з державного бюджету мiському бюджету мiста Харцизьк Донецької областi на соцiально-економiчний розвиток</v>
          </cell>
        </row>
        <row r="1099">
          <cell r="B1099" t="str">
            <v>2761280</v>
          </cell>
          <cell r="C1099" t="str">
            <v>Субвенцiя з державного бюджету районному бюджету Кiлiйського району Одеської областi на соцiально-економiчний розвиток Кiлiйського району</v>
          </cell>
        </row>
        <row r="1100">
          <cell r="B1100" t="str">
            <v>2761290</v>
          </cell>
          <cell r="C1100" t="str">
            <v>Субвенцiя з державного бюджету мiському бюджету мiста Єнакiєве Донецької областi на соцiально-економiчний розвиток</v>
          </cell>
        </row>
        <row r="1101">
          <cell r="B1101" t="str">
            <v>2761300</v>
          </cell>
          <cell r="C1101" t="str">
            <v>Субвенцiя з державного бюджету районному бюджету Шахтарського району Донецької областi на соцiально-економiчний розвиток Шахтарського району</v>
          </cell>
        </row>
        <row r="1102">
          <cell r="B1102" t="str">
            <v>2761310</v>
          </cell>
          <cell r="C1102" t="str">
            <v>Субвенцiя з державного бюджету обласному бюджету Волинської областi на введення в експлуатацiю блоку "Б" Центру радiацiйного захисту населення в м. Луцьку</v>
          </cell>
        </row>
        <row r="1103">
          <cell r="B1103" t="str">
            <v>2761320</v>
          </cell>
          <cell r="C1103" t="str">
            <v>Субвенцiя з державного бюджету мiському бюджету мiста Києва на будiвництво дошкiльного та загальноосвiтнього навчальних закладiв у Голосiївському районi</v>
          </cell>
        </row>
        <row r="1104">
          <cell r="B1104" t="str">
            <v>2761350</v>
          </cell>
          <cell r="C1104" t="str">
            <v>Субвенцiя з державного бюджету мiсцевим бюджетам на фiнансування заходiв соцiально-економiчної компенсацiї ризику населення, яке проживає на територiї зони спостереження</v>
          </cell>
        </row>
        <row r="1105">
          <cell r="B1105" t="str">
            <v>2761360</v>
          </cell>
          <cell r="C1105" t="str">
            <v>Субвенцiя з державного бюджету районному бюджету Сарненського району Рiвненської областi на проектування й будiвництво автомобiльної дороги та газифiкацiю мiж селами Костянтинiвка, Чемерне та Довге</v>
          </cell>
        </row>
        <row r="1106">
          <cell r="B1106" t="str">
            <v>2761370</v>
          </cell>
          <cell r="C1106" t="str">
            <v>Субвенцiя з державного бюджету мiському бюджету м. Глухiв Сумської областi на проведення ремонтно-реставрацiйних робiт пам'яток культурної спадщини</v>
          </cell>
        </row>
        <row r="1107">
          <cell r="B1107" t="str">
            <v>2761380</v>
          </cell>
          <cell r="C1107" t="str">
            <v>Субвенцiя з державного бюджету мiсцевим бюджетам на погашення заборгованостi з рiзницi в тарифах на теплову енергiю, послуги з водопостачання та водовiдведення, що вироблялися, транспортувалися та постачалися населенню, яка виникла у зв'язку з невiдповiд</v>
          </cell>
        </row>
        <row r="1108">
          <cell r="B1108" t="str">
            <v>2761390</v>
          </cell>
          <cell r="C1108" t="str">
            <v>Субвенцiя з державного бюджету обласному бюджету Одеської областi на проведення першочергових робiт з будiвництва системи вiдводу стiчних вод вiд станцiї бiологiчної очистки "Пiвнiчна" у мiстi Одесi на об'єктi "Глибоководний випуск"</v>
          </cell>
        </row>
        <row r="1109">
          <cell r="B1109" t="str">
            <v>2761400</v>
          </cell>
          <cell r="C1109" t="str">
            <v>Субвенцiя з державного бюджету районному бюджету Баранiвського району Житомирської областi на соцiально-економiчний розвиток</v>
          </cell>
        </row>
        <row r="1110">
          <cell r="B1110" t="str">
            <v>2761410</v>
          </cell>
          <cell r="C1110" t="str">
            <v>Субвенцiя з державного бюджету мiському бюджету мiста Новоград-Волинський Житомирської областi на соцiально-економiчний розвиток</v>
          </cell>
        </row>
        <row r="1111">
          <cell r="B1111" t="str">
            <v>2761420</v>
          </cell>
          <cell r="C1111" t="str">
            <v>Субвенцiя з державного бюджету районному бюджету Новоград-Волинського району Житомирської областi на соцiально-економiчний розвиток</v>
          </cell>
        </row>
        <row r="1112">
          <cell r="B1112" t="str">
            <v>2761430</v>
          </cell>
          <cell r="C1112" t="str">
            <v>Субвенцiя з державного бюджету районному бюджету Червоноармiйського району Житомирської областi на соцiально-економiчний розвиток</v>
          </cell>
        </row>
        <row r="1113">
          <cell r="B1113" t="str">
            <v>2761440</v>
          </cell>
          <cell r="C1113" t="str">
            <v>Субвенцiя з державного бюджету районному бюджету Ємiльчинського району Житомирської областi на соцiально-економiчний розвиток</v>
          </cell>
        </row>
        <row r="1114">
          <cell r="B1114" t="str">
            <v>2761450</v>
          </cell>
          <cell r="C1114" t="str">
            <v>Субвенцiя з державного бюджету мiському бюджету мiста Феодосiя на будiвництво та реконструкцiю водогонiв Фронтового та Феодосiйського водосховищ</v>
          </cell>
        </row>
        <row r="1115">
          <cell r="B1115" t="str">
            <v>2761460</v>
          </cell>
          <cell r="C1115" t="str">
            <v>Субвенцiя з державного бюджету мiському бюджету мiста Добропiлля Донецької областi на розроблення технiко-економiчного обгрунтування проекту захисту територiї мiста Бiлозерське, що зазнало небезпечного впливу гiрничих виробок дiючої шахти "Бiлозерська" т</v>
          </cell>
        </row>
        <row r="1116">
          <cell r="B1116" t="str">
            <v>2761470</v>
          </cell>
          <cell r="C1116" t="str">
            <v>Субвенцiя з державного бюджету мiському бюджету мiста Горлiвка Донецької областi на розроблення технiко-економiчного обірунтування проекту захисту територiї мiста Горлiвка вiд впливу гiрничих виробок</v>
          </cell>
        </row>
        <row r="1117">
          <cell r="B1117" t="str">
            <v>2761480</v>
          </cell>
          <cell r="C1117" t="str">
            <v>Субвенцiя з державного бюджету мiському бюджету мiста Донецьк на реконструкцiю парку культури та вiдпочинку iм. Г.I. Петровського та палацу культури iм. Г.I. Петровського</v>
          </cell>
        </row>
        <row r="1118">
          <cell r="B1118" t="str">
            <v>2761490</v>
          </cell>
          <cell r="C1118" t="str">
            <v>Субвенцiя з державного бюджету обласному бюджету Донецької областi на здiйснення природоохоронних заходiв по оздоровленню басейну рiчки Сiверський Донець та реконструкцiю каналу Сiверський Донець-Донбас</v>
          </cell>
        </row>
        <row r="1119">
          <cell r="B1119" t="str">
            <v>2761500</v>
          </cell>
          <cell r="C1119" t="str">
            <v>Субвенцiя з державного бюджету мiському бюджету мiста Бровари на будiвництво тролейбусної лiнiї  Бровари - Київ</v>
          </cell>
        </row>
        <row r="1120">
          <cell r="B1120" t="str">
            <v>2761510</v>
          </cell>
          <cell r="C1120" t="str">
            <v>Субвенцiя з державного бюджету мiському бюджету мiста Судака на вiдзначення 1800-рiччя мiста Судака</v>
          </cell>
        </row>
        <row r="1121">
          <cell r="B1121" t="str">
            <v>2761520</v>
          </cell>
          <cell r="C1121" t="str">
            <v>Субвенцiя з державного бюджету мiсцевим бюджетам на погашення заборгованостi з рiзницi в тарифах на теплову енергiю, опалення та постачання гарячої води, послуги з централiзованого водопостачання, водовiдведення, що вироблялися, транспортувалися та поста</v>
          </cell>
        </row>
        <row r="1122">
          <cell r="B1122" t="str">
            <v>2761530</v>
          </cell>
          <cell r="C1122" t="str">
            <v>Субвенцiя з державного бюджету мiсцевим бюджетам на капiтальний ремонт систем централiзованого водопостачання та водовiдведення</v>
          </cell>
        </row>
        <row r="1123">
          <cell r="B1123" t="str">
            <v>2761540</v>
          </cell>
          <cell r="C1123" t="str">
            <v>Субвенцiя з державного бюджету мiському бюджету м.Днiпропетровська на будiвництво та пiдтримання в безпечному станi гiрничих виробок Днiпропетровського метрополiтену</v>
          </cell>
        </row>
        <row r="1124">
          <cell r="B1124" t="str">
            <v>2761550</v>
          </cell>
          <cell r="C1124" t="str">
            <v>Субвенцiя з державного бюджету мiському бюджету мiста Києва на будiвництво пiдіїзної дороги та зовнiшньо-iнженерних мереж до iнновацiйного парку "Бiонiк Хiлл"</v>
          </cell>
        </row>
        <row r="1125">
          <cell r="B1125" t="str">
            <v>2761560</v>
          </cell>
          <cell r="C1125" t="str">
            <v>Субвенцiя з державного бюджету мiсцевим бюджетам на вiдновлення (будiвництво, капiтальний ремонт, реконструкцiю) iнфраструктури у Донецькiй та Луганськiй областях</v>
          </cell>
        </row>
        <row r="1126">
          <cell r="B1126" t="str">
            <v>2761590</v>
          </cell>
          <cell r="C1126" t="str">
            <v>Субвенцiя з державного бюджету мiсцевим бюджетам на будiвництво (придбання) житла для сiмей загиблих вiйськовослужбовцiв, якi брали безпосередню участь в антитерористичнiй  операцiї, а також для iнвалiдiв I і II групи з числа вiйськовослужбовцiв, якi бра</v>
          </cell>
        </row>
        <row r="1127">
          <cell r="B1127" t="str">
            <v>2761600</v>
          </cell>
          <cell r="C1127" t="str">
            <v>Субвенцiя з державного бюджету мiсцевим бюджетам для реалiзацiї проектiв в рамках Надзвичайної кредитної програми для вiдновлення України</v>
          </cell>
        </row>
        <row r="1128">
          <cell r="B1128" t="str">
            <v>2800000</v>
          </cell>
          <cell r="C1128" t="str">
            <v>Мiнiстерство аграрної полiтики та продовольства України</v>
          </cell>
        </row>
        <row r="1129">
          <cell r="B1129" t="str">
            <v>2801000</v>
          </cell>
          <cell r="C1129" t="str">
            <v>Апарат Мiнiстерства аграрної полiтики та продовольства України</v>
          </cell>
        </row>
        <row r="1130">
          <cell r="B1130" t="str">
            <v>2801010</v>
          </cell>
          <cell r="C1130" t="str">
            <v>Загальне керiвництво та управлiння у сферi агропромислового комплексу</v>
          </cell>
        </row>
        <row r="1131">
          <cell r="B1131" t="str">
            <v>2801020</v>
          </cell>
          <cell r="C1131" t="str">
            <v>Створення та впровадження комплексної автоматизованої системи Мiнiстерства аграрної полiтики та продовольства України</v>
          </cell>
        </row>
        <row r="1132">
          <cell r="B1132" t="str">
            <v>2801030</v>
          </cell>
          <cell r="C1132" t="str">
            <v>Фiнансова пiдтримка заходiв в агропромисловому комплексi шляхом здешевлення кредитiв</v>
          </cell>
        </row>
        <row r="1133">
          <cell r="B1133" t="str">
            <v>2801040</v>
          </cell>
          <cell r="C1133" t="str">
            <v>Часткове вiдшкодування суб'єктам господарювання вартостi будiвництва та реконструкцiї тваринницьких ферм i комплексiв та пiдприємств з виробництва комбiкормiв</v>
          </cell>
        </row>
        <row r="1134">
          <cell r="B1134" t="str">
            <v>2801050</v>
          </cell>
          <cell r="C1134" t="str">
            <v>Дослiдження, прикладнi науковi та науково-технiчнi розробки, виконання робiт за державними цiльовими програмами i державним замовленням у сферi розвитку агропромислового комплексу, пiдготовка наукових кадрiв, науковi розробки у сферi стандартизацiї та се</v>
          </cell>
        </row>
        <row r="1135">
          <cell r="B1135" t="str">
            <v>2801060</v>
          </cell>
          <cell r="C1135" t="str">
            <v>Науковi розробки у сферi стандартизацiї та сертифiкацiї сiльськогосподарської продукцiї</v>
          </cell>
        </row>
        <row r="1136">
          <cell r="B1136" t="str">
            <v>2801070</v>
          </cell>
          <cell r="C1136" t="str">
            <v>Оздоровлення та вiдпочинок дiтей працiвникiв агропромислового комплексу</v>
          </cell>
        </row>
        <row r="1137">
          <cell r="B1137" t="str">
            <v>2801080</v>
          </cell>
          <cell r="C1137" t="str">
            <v>Пiдготовка кадрiв для агропромислового комплексу вищими навчальними закладами I i II рiвнiв акредитацiї</v>
          </cell>
        </row>
        <row r="1138">
          <cell r="B1138" t="str">
            <v>2801090</v>
          </cell>
          <cell r="C1138" t="str">
            <v>Фiнансова пiдтримка заходiв з розвитку скотарства, овочiвництва, садiвництва, виноградарства та ягiдництва</v>
          </cell>
        </row>
        <row r="1139">
          <cell r="B1139" t="str">
            <v>2801100</v>
          </cell>
          <cell r="C1139" t="str">
            <v>Пiдготовка кадрiв для агропромислового комплексу вищими навчальними закладами III i IV рiвнiв акредитацiї, методичне забезпечення дiяльностi навчальних закладiв</v>
          </cell>
        </row>
        <row r="1140">
          <cell r="B1140" t="str">
            <v>2801110</v>
          </cell>
          <cell r="C1140" t="str">
            <v>Методичне забезпечення дiяльностi аграрних навчальних закладiв</v>
          </cell>
        </row>
        <row r="1141">
          <cell r="B1141" t="str">
            <v>2801120</v>
          </cell>
          <cell r="C1141" t="str">
            <v>Повернення коштiв, наданих на формування Аграрним фондом державного iнтервенцiйного фонду, а також для закупiвлi матерiально-технiчних ресурсiв для потреб сiльськогосподарських товаровиробникiв</v>
          </cell>
        </row>
        <row r="1142">
          <cell r="B1142" t="str">
            <v>2801130</v>
          </cell>
          <cell r="C1142" t="str">
            <v>Пiдвищення квалiфiкацiї фахiвцiв агропромислового комплексу</v>
          </cell>
        </row>
        <row r="1143">
          <cell r="B1143" t="str">
            <v>2801140</v>
          </cell>
          <cell r="C1143" t="str">
            <v>Пiдвищення квалiфiкацiї кадрiв агропромислового комплексу закладами пiслядипломної освiти</v>
          </cell>
        </row>
        <row r="1144">
          <cell r="B1144" t="str">
            <v>2801150</v>
          </cell>
          <cell r="C1144" t="str">
            <v>Державна пiдтримка сiльськогосподарських обслуговуючих кооперативiв</v>
          </cell>
        </row>
        <row r="1145">
          <cell r="B1145" t="str">
            <v>2801160</v>
          </cell>
          <cell r="C1145" t="str">
            <v>Лiквiдацiя та екологiчна реабiлiтацiя територiї впливу гiрничих робiт державного пiдприємства "Солотвинський солерудник" Тячiвського району Закарпатської областi</v>
          </cell>
        </row>
        <row r="1146">
          <cell r="B1146" t="str">
            <v>2801170</v>
          </cell>
          <cell r="C1146" t="str">
            <v>Фiнансування заходiв по захисту, вiдтворенню та пiдвищенню родючостi ірунтiв</v>
          </cell>
        </row>
        <row r="1147">
          <cell r="B1147" t="str">
            <v>2801180</v>
          </cell>
          <cell r="C1147" t="str">
            <v>Фiнансова пiдтримка заходiв в агропромисловому комплексi</v>
          </cell>
        </row>
        <row r="1148">
          <cell r="B1148" t="str">
            <v>2801190</v>
          </cell>
          <cell r="C1148" t="str">
            <v>Селекцiя в тваринництвi та птахiвництвi на пiдприємствах агропромислового комплексу</v>
          </cell>
        </row>
        <row r="1149">
          <cell r="B1149" t="str">
            <v>2801200</v>
          </cell>
          <cell r="C1149" t="str">
            <v>Заходи по боротьбi з шкiдниками та хворобами сiльськогосподарських рослин, запобiгання розповсюдженню збудникiв iнфекцiйних хвороб тварин</v>
          </cell>
        </row>
        <row r="1150">
          <cell r="B1150" t="str">
            <v>2801210</v>
          </cell>
          <cell r="C1150" t="str">
            <v>Бюджетна тваринницька дотацiя та державна пiдтримка виробництва продукцiї рослинництва</v>
          </cell>
        </row>
        <row r="1151">
          <cell r="B1151" t="str">
            <v>2801220</v>
          </cell>
          <cell r="C1151" t="str">
            <v>Селекцiя в рослинництвi</v>
          </cell>
        </row>
        <row r="1152">
          <cell r="B1152" t="str">
            <v>2801230</v>
          </cell>
          <cell r="C1152" t="str">
            <v>Фiнансова пiдтримка фермерських господарств</v>
          </cell>
        </row>
        <row r="1153">
          <cell r="B1153" t="str">
            <v>2801240</v>
          </cell>
          <cell r="C1153" t="str">
            <v>Здiйснення фiнансової пiдтримки пiдприємств агропромислового комплексу через механiзм здешевлення кредитiв та компенсацiї лiзингових платежiв</v>
          </cell>
        </row>
        <row r="1154">
          <cell r="B1154" t="str">
            <v>2801250</v>
          </cell>
          <cell r="C1154" t="str">
            <v>Витрати Аграрного фонду пов'язанi з комплексом заходiв iз  зберiгання, перевезення, переробки та експортом об'єктiв державного цiнового регулювання державного iнтервенцiйного фонду</v>
          </cell>
        </row>
        <row r="1155">
          <cell r="B1155" t="str">
            <v>2801260</v>
          </cell>
          <cell r="C1155" t="str">
            <v>Заходи з охорони i захисту, рацiонального використання лiсiв, наданих в постiйне користування агропромисловим пiдприємствам</v>
          </cell>
        </row>
        <row r="1156">
          <cell r="B1156" t="str">
            <v>2801270</v>
          </cell>
          <cell r="C1156" t="str">
            <v>Державна пiдтримка сiльськогосподарської дорадчої служби</v>
          </cell>
        </row>
        <row r="1157">
          <cell r="B1157" t="str">
            <v>2801280</v>
          </cell>
          <cell r="C1157" t="str">
            <v>Фiнансова пiдтримка агропромислових пiдприємств, що знаходяться в особливо складних клiматичних умовах</v>
          </cell>
        </row>
        <row r="1158">
          <cell r="B1158" t="str">
            <v>2801290</v>
          </cell>
          <cell r="C1158" t="str">
            <v>Проведення державних виставкових заходiв у сферi агропромислового комплексу</v>
          </cell>
        </row>
        <row r="1159">
          <cell r="B1159" t="str">
            <v>2801300</v>
          </cell>
          <cell r="C1159" t="str">
            <v>Реформування та розвиток комунального господарства у сiльськiй мiсцевостi</v>
          </cell>
        </row>
        <row r="1160">
          <cell r="B1160" t="str">
            <v>2801310</v>
          </cell>
          <cell r="C1160" t="str">
            <v>Органiзацiя i регулювання дiяльностi установ в системi агропромислового комплексу та забезпечення дiяльностi Аграрного фонду</v>
          </cell>
        </row>
        <row r="1161">
          <cell r="B1161" t="str">
            <v>2801320</v>
          </cell>
          <cell r="C1161" t="str">
            <v>Дослiдження i експериментальнi розробки в системi агропромислового комплексу</v>
          </cell>
        </row>
        <row r="1162">
          <cell r="B1162" t="str">
            <v>2801330</v>
          </cell>
          <cell r="C1162" t="str">
            <v>Створення i забезпечення резервного запасу сортового та гiбридного насiння</v>
          </cell>
        </row>
        <row r="1163">
          <cell r="B1163" t="str">
            <v>2801340</v>
          </cell>
          <cell r="C1163" t="str">
            <v>Запобiгання розповсюдженню збудникiв iнфекцiйних хвороб тварин</v>
          </cell>
        </row>
        <row r="1164">
          <cell r="B1164" t="str">
            <v>2801350</v>
          </cell>
          <cell r="C1164" t="str">
            <v>Державна пiдтримка розвитку хмелярства, закладення молодих садiв, виноградникiв та ягiдникiв i нагляд за ними</v>
          </cell>
        </row>
        <row r="1165">
          <cell r="B1165" t="str">
            <v>2801360</v>
          </cell>
          <cell r="C1165" t="str">
            <v>Часткова компенсацiя вартостi електроенергiї, використаної для поливу на зрошуваних землях</v>
          </cell>
        </row>
        <row r="1166">
          <cell r="B1166" t="str">
            <v>2801370</v>
          </cell>
          <cell r="C1166" t="str">
            <v>Збiльшення статутного капiталу НАК "Украгролiзинг" для закупiвлi технiчних засобiв для агропромислового комплексу з подальшою передачею їх на умовах фiнансового лiзингу</v>
          </cell>
        </row>
        <row r="1167">
          <cell r="B1167" t="str">
            <v>2801380</v>
          </cell>
          <cell r="C1167" t="str">
            <v>Повернення бюджетних позичок, наданих на закупiвлю сiльськогосподарської продукцiї за державним замовленням (контрактом) 1994-1997 рокiв</v>
          </cell>
        </row>
        <row r="1168">
          <cell r="B1168" t="str">
            <v>2801390</v>
          </cell>
          <cell r="C1168" t="str">
            <v>Повернення коштiв, наданих Мiнiстерству аграрної полiтики та продовольства України для фiнансової пiдтримки заходiв в агропромисловому комплексi на умовах фiнансового лiзингу, а також закупiвлi племiнних нетелiв та корiв, вiтчизняної технiки i обладнання</v>
          </cell>
        </row>
        <row r="1169">
          <cell r="B1169" t="str">
            <v>2801400</v>
          </cell>
          <cell r="C1169" t="str">
            <v>Повернення кредитiв, наданих з державного бюджету фермерським господарствам</v>
          </cell>
        </row>
        <row r="1170">
          <cell r="B1170" t="str">
            <v>2801410</v>
          </cell>
          <cell r="C1170" t="str">
            <v>Радiологiчний захист населення та екологiчне оздоровлення територiї, що зазнала радiоактивного забруднення</v>
          </cell>
        </row>
        <row r="1171">
          <cell r="B1171" t="str">
            <v>2801420</v>
          </cell>
          <cell r="C1171" t="str">
            <v>Повернення коштiв у частинi вiдшкодування вартостi сiльськогосподарської технiки, переданої суб'єктам господарювання на умовах фiнансового лiзингу</v>
          </cell>
        </row>
        <row r="1172">
          <cell r="B1172" t="str">
            <v>2801430</v>
          </cell>
          <cell r="C1172" t="str">
            <v>Часткова компенсацiя вартостi складної сiльськогосподарської технiки вiтчизняного виробництва</v>
          </cell>
        </row>
        <row r="1173">
          <cell r="B1173" t="str">
            <v>2801440</v>
          </cell>
          <cell r="C1173" t="str">
            <v>Кошти, що надiйдуть у рахунок погашення заборгованостi за кредитами, залученими державою або пiд державнi гарантiї i наданими для закупiвлi сiльськогосподарської технiки iноземного виробництва, переданої сiльськогосподарським товаровиробникам та iншим су</v>
          </cell>
        </row>
        <row r="1174">
          <cell r="B1174" t="str">
            <v>2801450</v>
          </cell>
          <cell r="C1174" t="str">
            <v>Пiдготовка кадрiв для агропромислового комплексу вищими навчальними закладами III i IV рiвнiв акредитацiї Нацiонального унiверситету бiоресурсiв i природокористування</v>
          </cell>
        </row>
        <row r="1175">
          <cell r="B1175" t="str">
            <v>2801460</v>
          </cell>
          <cell r="C1175" t="str">
            <v>Надання кредитiв фермерським господарствам</v>
          </cell>
        </row>
        <row r="1176">
          <cell r="B1176" t="str">
            <v>2801470</v>
          </cell>
          <cell r="C1176" t="str">
            <v>Фiнансова пiдтримка Української лабораторiї якостi i безпеки продукцiї агропромислового комплексу</v>
          </cell>
        </row>
        <row r="1177">
          <cell r="B1177" t="str">
            <v>2801480</v>
          </cell>
          <cell r="C1177" t="str">
            <v>Створення Державного земельного банку</v>
          </cell>
        </row>
        <row r="1178">
          <cell r="B1178" t="str">
            <v>2801490</v>
          </cell>
          <cell r="C1178" t="str">
            <v>Фiнансова пiдтримка заходiв в агропромисловому комплексi на умовах фiнансового лiзингу</v>
          </cell>
        </row>
        <row r="1179">
          <cell r="B1179" t="str">
            <v>2801500</v>
          </cell>
          <cell r="C1179" t="str">
            <v>Державна пiдтримка Всеукраїнського фiзкультурно-спортивного товариства "Колос" на органiзацiю та проведення роботи з розвитку фiзичної культури i спорту серед сiльського населення</v>
          </cell>
        </row>
        <row r="1180">
          <cell r="B1180" t="str">
            <v>2801510</v>
          </cell>
          <cell r="C1180" t="str">
            <v>Державна пiдтримка розвитку хмелярства</v>
          </cell>
        </row>
        <row r="1181">
          <cell r="B1181" t="str">
            <v>2801520</v>
          </cell>
          <cell r="C1181" t="str">
            <v>Фiнансова пiдтримка створення оптових ринкiв сiльськогосподарської продукцiї</v>
          </cell>
        </row>
        <row r="1182">
          <cell r="B1182" t="str">
            <v>2801530</v>
          </cell>
          <cell r="C1182" t="str">
            <v>Повернення коштiв, наданих Мiнiстерству аграрної полiтики та продовольства України для кредитування Аграрного фонду</v>
          </cell>
        </row>
        <row r="1183">
          <cell r="B1183" t="str">
            <v>2801540</v>
          </cell>
          <cell r="C1183" t="str">
            <v>Державна пiдтримка галузi тваринництва</v>
          </cell>
        </row>
        <row r="1184">
          <cell r="B1184" t="str">
            <v>2801550</v>
          </cell>
          <cell r="C1184" t="str">
            <v>Повернення коштiв, наданих як часткова фiнансова допомога сiльськогосподарським пiдприємствам, якi зазнали збиткiв внаслiдок стихiйного лиха у 2007 роцi</v>
          </cell>
        </row>
        <row r="1185">
          <cell r="B1185" t="str">
            <v>2801560</v>
          </cell>
          <cell r="C1185" t="str">
            <v>Формування Аграрним фондом державного iнтервенцiйного фонду, а також закупiвлi матерiально-технiчних ресурсiв для потреб сiльськогосподарських товаровиробникiв</v>
          </cell>
        </row>
        <row r="1186">
          <cell r="B1186" t="str">
            <v>2801570</v>
          </cell>
          <cell r="C1186" t="str">
            <v>Забезпечення дiяльностi Аграрного фонду</v>
          </cell>
        </row>
        <row r="1187">
          <cell r="B1187" t="str">
            <v>2801580</v>
          </cell>
          <cell r="C1187" t="str">
            <v>Здешевлення вартостi страхових премiй (внескiв) фактично сплачених суб'єктами аграрного ринку</v>
          </cell>
        </row>
        <row r="1188">
          <cell r="B1188" t="str">
            <v>2801590</v>
          </cell>
          <cell r="C1188" t="str">
            <v>Часткове вiдшкодування вартостi будiвництва нових тепличних комплексiв</v>
          </cell>
        </row>
        <row r="1189">
          <cell r="B1189" t="str">
            <v>2801800</v>
          </cell>
          <cell r="C1189" t="str">
            <v>Заходи з лiквiдацiї наслiдкiв затоплення шахти N 9 та аварiйного ствола шахти N 8 Солотвинського солерудника Тячiвського району Закарпатської областi</v>
          </cell>
        </row>
        <row r="1190">
          <cell r="B1190" t="str">
            <v>2801900</v>
          </cell>
          <cell r="C1190" t="str">
            <v>Видатки iз Стабiлiзацiйного фонду на пiдтримку АПК</v>
          </cell>
        </row>
        <row r="1191">
          <cell r="B1191" t="str">
            <v>2802000</v>
          </cell>
          <cell r="C1191" t="str">
            <v>Державна ветеринарна та фiтосанiтарна служба України</v>
          </cell>
        </row>
        <row r="1192">
          <cell r="B1192" t="str">
            <v>2802010</v>
          </cell>
          <cell r="C1192" t="str">
            <v>Керiвництво та управлiння у сферi ветеринарної медицини та фiтосанiтарної служби України</v>
          </cell>
        </row>
        <row r="1193">
          <cell r="B1193" t="str">
            <v>2802020</v>
          </cell>
          <cell r="C1193" t="str">
            <v>Протиепiзоотичнi заходи та участь у Мiжнародному епiзоотичному бюро</v>
          </cell>
        </row>
        <row r="1194">
          <cell r="B1194" t="str">
            <v>2802030</v>
          </cell>
          <cell r="C1194" t="str">
            <v>Органiзацiя та регулювання дiяльностi установ ветеринарної медицини та фiтосанiтарної служби</v>
          </cell>
        </row>
        <row r="1195">
          <cell r="B1195" t="str">
            <v>2802040</v>
          </cell>
          <cell r="C1195" t="str">
            <v>Органiзацiя i регулювання дiяльностi установ агропромислового комплексу з карантину рослин</v>
          </cell>
        </row>
        <row r="1196">
          <cell r="B1196" t="str">
            <v>2802050</v>
          </cell>
          <cell r="C1196" t="str">
            <v>Органiзацiя i регулювання дiяльностi установ в системi охорони прав на сорти рослин</v>
          </cell>
        </row>
        <row r="1197">
          <cell r="B1197" t="str">
            <v>2802070</v>
          </cell>
          <cell r="C1197" t="str">
            <v>Формування нацiональних сортових рослинних ресурсiв</v>
          </cell>
        </row>
        <row r="1198">
          <cell r="B1198" t="str">
            <v>2802080</v>
          </cell>
          <cell r="C1198" t="str">
            <v>Участь у мiжнародному союзi по охоронi нових сортiв рослин (УПОВ)</v>
          </cell>
        </row>
        <row r="1199">
          <cell r="B1199" t="str">
            <v>2802090</v>
          </cell>
          <cell r="C1199" t="str">
            <v>Погашення зобовіязань Державною службою з охорони прав на сорти рослин за кредитами, наданими з державного бюджету за рахунок коштiв, залучених вiд мiжнародних фiнансових органiзацiй на розвиток насiнництва</v>
          </cell>
        </row>
        <row r="1200">
          <cell r="B1200" t="str">
            <v>2802100</v>
          </cell>
          <cell r="C1200" t="str">
            <v>Заходи по боротьбi з шкiдниками та хворобами сiльськогосподарських рослин, запобiгання розповсюдженню збудникiв iнфекцiйних хвороб тварин</v>
          </cell>
        </row>
        <row r="1201">
          <cell r="B1201" t="str">
            <v>2803000</v>
          </cell>
          <cell r="C1201" t="str">
            <v>Державне агентство земельних ресурсiв України</v>
          </cell>
        </row>
        <row r="1202">
          <cell r="B1202" t="str">
            <v>2803020</v>
          </cell>
          <cell r="C1202" t="str">
            <v>Пiдвищення квалiфiкацiї працiвникiв Державного агентства земельних ресурсiв</v>
          </cell>
        </row>
        <row r="1203">
          <cell r="B1203" t="str">
            <v>2803040</v>
          </cell>
          <cell r="C1203" t="str">
            <v>Збереження, вiдтворення та забезпечення рацiонального використання земельних ресурсiв</v>
          </cell>
        </row>
        <row r="1204">
          <cell r="B1204" t="str">
            <v>2803050</v>
          </cell>
          <cell r="C1204" t="str">
            <v>Повернення кредиту наданого на розвиток системи кадастру</v>
          </cell>
        </row>
        <row r="1205">
          <cell r="B1205" t="str">
            <v>2803600</v>
          </cell>
          <cell r="C1205" t="str">
            <v>Видача державних актiв на право приватної власностi на землю в сiльськiй мiсцевостi</v>
          </cell>
        </row>
        <row r="1206">
          <cell r="B1206" t="str">
            <v>2803610</v>
          </cell>
          <cell r="C1206" t="str">
            <v>Надання кредитiв на розвиток системи кадастру</v>
          </cell>
        </row>
        <row r="1207">
          <cell r="B1207" t="str">
            <v>2804000</v>
          </cell>
          <cell r="C1207" t="str">
            <v>Державне агентство рибного господарства України</v>
          </cell>
        </row>
        <row r="1208">
          <cell r="B1208" t="str">
            <v>2804010</v>
          </cell>
          <cell r="C1208" t="str">
            <v>Керiвництво та управлiння у сферi рибного господарства</v>
          </cell>
        </row>
        <row r="1209">
          <cell r="B1209" t="str">
            <v>2804020</v>
          </cell>
          <cell r="C1209" t="str">
            <v>Органiзацiя дiяльностi рибовiдтворювальних комплексiв та iнших бюджетних установ  у сферi рибного господарства</v>
          </cell>
        </row>
        <row r="1210">
          <cell r="B1210" t="str">
            <v>2804030</v>
          </cell>
          <cell r="C1210" t="str">
            <v>Прикладнi науково-технiчнi розробки, виконання робiт за державними замовленнями у сферi рибного господарства</v>
          </cell>
        </row>
        <row r="1211">
          <cell r="B1211" t="str">
            <v>2804040</v>
          </cell>
          <cell r="C1211" t="str">
            <v>Пiдготовка кадрiв у сферi рибного господарства вищими навчальними закладами I i II рiвнiв акредитацiї</v>
          </cell>
        </row>
        <row r="1212">
          <cell r="B1212" t="str">
            <v>2804050</v>
          </cell>
          <cell r="C1212" t="str">
            <v>Пiдготовка кадрiв у сферi рибного господарства вищими навчальними закладами III i IV рiвнiв акредитацiї</v>
          </cell>
        </row>
        <row r="1213">
          <cell r="B1213" t="str">
            <v>2804070</v>
          </cell>
          <cell r="C1213" t="str">
            <v>Селекцiя у рибному господарствi та вiдтворення водних бiоресурсiв у внутрiшнiх водоймах та Азово-Чорноморському басейнi</v>
          </cell>
        </row>
        <row r="1214">
          <cell r="B1214" t="str">
            <v>2804080</v>
          </cell>
          <cell r="C1214" t="str">
            <v>Селекцiя у рибному господарствi</v>
          </cell>
        </row>
        <row r="1215">
          <cell r="B1215" t="str">
            <v>2804090</v>
          </cell>
          <cell r="C1215" t="str">
            <v>Мiжнародна дiяльнiсть у галузi рибного  господарства</v>
          </cell>
        </row>
        <row r="1216">
          <cell r="B1216" t="str">
            <v>2804100</v>
          </cell>
          <cell r="C1216" t="str">
            <v>Заходи по операцiях фiнансового лiзингу суден рибопромислового флоту</v>
          </cell>
        </row>
        <row r="1217">
          <cell r="B1217" t="str">
            <v>2804110</v>
          </cell>
          <cell r="C1217" t="str">
            <v>Створення та впровадження комплексної системи електронного документообiгу та iнформацiйно-аналiтичних пiдсистем Державного агентства рибного господарства України</v>
          </cell>
        </row>
        <row r="1218">
          <cell r="B1218" t="str">
            <v>2805000</v>
          </cell>
          <cell r="C1218" t="str">
            <v>Державне агентство лiсових ресурсiв України</v>
          </cell>
        </row>
        <row r="1219">
          <cell r="B1219" t="str">
            <v>2805010</v>
          </cell>
          <cell r="C1219" t="str">
            <v>Керiвництво та управлiння у сферi лiсового господарства</v>
          </cell>
        </row>
        <row r="1220">
          <cell r="B1220" t="str">
            <v>2805020</v>
          </cell>
          <cell r="C1220" t="str">
            <v>Дослiдження, прикладнi розробки  та пiдготовка наукових кадрiв у сферi лiсового господарства</v>
          </cell>
        </row>
        <row r="1221">
          <cell r="B1221" t="str">
            <v>2805060</v>
          </cell>
          <cell r="C1221" t="str">
            <v>Ведення лiсового i мисливського господарства, охорона i захист лiсiв в лiсовому фондi</v>
          </cell>
        </row>
        <row r="1222">
          <cell r="B1222" t="str">
            <v>2806000</v>
          </cell>
          <cell r="C1222" t="str">
            <v>Нацiональна акцiонерна компанiя "Украгролiзинг"</v>
          </cell>
        </row>
        <row r="1223">
          <cell r="B1223" t="str">
            <v>2806030</v>
          </cell>
          <cell r="C1223" t="str">
            <v>Заходи по операцiях фiнансового лiзингу вiтчизняної сiльськогосподарської технiки</v>
          </cell>
        </row>
        <row r="1224">
          <cell r="B1224" t="str">
            <v>2806120</v>
          </cell>
          <cell r="C1224" t="str">
            <v>Заходи по операцiях фiнансового лiзингу вiтчизняної сiльськогосподарської технiки</v>
          </cell>
        </row>
        <row r="1225">
          <cell r="B1225" t="str">
            <v>2806130</v>
          </cell>
          <cell r="C1225" t="str">
            <v>Повернення коштiв в частинi вiдшкодування вартостi сiльськогосподарської технiки, переданої суб'єктам господарювання на умовах фiнансового лiзингу</v>
          </cell>
        </row>
        <row r="1226">
          <cell r="B1226" t="str">
            <v>2806140</v>
          </cell>
          <cell r="C1226" t="str">
            <v>Придбання сiльськогосподарської технiки на умовах фiнансового лiзингу та заходи по операцiях фiнансового лiзингу</v>
          </cell>
        </row>
        <row r="1227">
          <cell r="B1227" t="str">
            <v>2806150</v>
          </cell>
          <cell r="C1227" t="str">
            <v>Кошти, що надiйдуть в рахунок погашення заборгованостi за кредитами, залученими державою або пiд державнi гарантiї i наданими для закупiвлi сiльськогосподарської технiки iноземного виробництва, переданої сiльгоспвиробникам та iншим суб'єктам господарюван</v>
          </cell>
        </row>
        <row r="1228">
          <cell r="B1228" t="str">
            <v>2806160</v>
          </cell>
          <cell r="C1228" t="str">
            <v>Ремонт сiльськогосподарської технiки та обладнання для агропромислового комплексу, що вилученi з фiнансового лiзингу у лiзингоотримувачiв, визначених банкрутами або такими, що порушили договiр лiзингу</v>
          </cell>
        </row>
        <row r="1229">
          <cell r="B1229" t="str">
            <v>2806220</v>
          </cell>
          <cell r="C1229" t="str">
            <v>Повернення коштiв у частинi вiдшкодування вартостi сiльськогосподарської технiки, переданої суб'єктам господарювання на умовах фiнансового лiзингу</v>
          </cell>
        </row>
        <row r="1230">
          <cell r="B1230" t="str">
            <v>2806230</v>
          </cell>
          <cell r="C1230" t="str">
            <v>Заходи по операцiях фiнансового лiзингу вiтчизняної сiльськогосподарської технiки</v>
          </cell>
        </row>
        <row r="1231">
          <cell r="B1231" t="str">
            <v>2806240</v>
          </cell>
          <cell r="C1231" t="str">
            <v>Збiльшення статутного фонду НАК "Украгролiзинг" для придбання сiльськогосподарської технiки, обладнання та племiнної худоби</v>
          </cell>
        </row>
        <row r="1232">
          <cell r="B1232" t="str">
            <v>2806250</v>
          </cell>
          <cell r="C1232" t="str">
            <v>Кошти, що надiйдуть у рахунок погашення заборгованостi за кредитами, залученими державою або пiд державнi гарантiї i наданими для закупiвлi сiльськогосподарської технiки iноземного виробництва, переданої сiльгосптоваровиробникам та iншим суб'єктам господ</v>
          </cell>
        </row>
        <row r="1233">
          <cell r="B1233" t="str">
            <v>2807000</v>
          </cell>
          <cell r="C1233" t="str">
            <v>Державна iнспекцiя сiльського господарства України</v>
          </cell>
        </row>
        <row r="1234">
          <cell r="B1234" t="str">
            <v>2807010</v>
          </cell>
          <cell r="C1234" t="str">
            <v>Здiйснення державного контролю у галузi сiльського господарства</v>
          </cell>
        </row>
        <row r="1235">
          <cell r="B1235" t="str">
            <v>2807020</v>
          </cell>
          <cell r="C1235" t="str">
            <v>Органiзацiя та регулювання дiяльностi установ в системi Державної iнспекцiї сiльського господарства України</v>
          </cell>
        </row>
        <row r="1236">
          <cell r="B1236" t="str">
            <v>2808000</v>
          </cell>
          <cell r="C1236" t="str">
            <v>Нацiональна академiя аграрних наук України</v>
          </cell>
        </row>
        <row r="1237">
          <cell r="B1237" t="str">
            <v>2808020</v>
          </cell>
          <cell r="C1237" t="str">
            <v>Наукова i органiзацiйна дiяльнiсть президiї Нацiональної академiї аграрних наук України</v>
          </cell>
        </row>
        <row r="1238">
          <cell r="B1238" t="str">
            <v>2808030</v>
          </cell>
          <cell r="C1238" t="str">
            <v>Фундаментальнi дослiдження, прикладнi науковi i науково-технiчнi розробки, виконання робiт за державними цiльовими програмами i державним замовленням у сферi агропромислового комплексу, пiдготовка наукових кадрiв, фiнансова пiдтримка технiчного забезпече</v>
          </cell>
        </row>
        <row r="1239">
          <cell r="B1239" t="str">
            <v>2808080</v>
          </cell>
          <cell r="C1239" t="str">
            <v>Здiйснення заходiв щодо пiдтримки науково-дослiдних господарств</v>
          </cell>
        </row>
        <row r="1240">
          <cell r="B1240" t="str">
            <v>2808100</v>
          </cell>
          <cell r="C1240" t="str">
            <v>Збереження природно-заповiдного фонду в бiосферному заповiднику "Асканiя-Нова"</v>
          </cell>
        </row>
        <row r="1241">
          <cell r="B1241" t="str">
            <v>2809000</v>
          </cell>
          <cell r="C1241" t="str">
            <v>Державна служба України з питань безпечності харчових продуктів та захисту споживачів</v>
          </cell>
        </row>
        <row r="1242">
          <cell r="B1242" t="str">
            <v>2809010</v>
          </cell>
          <cell r="C1242" t="str">
            <v>Керівництво та управління у сфері безпечності харчових продуктів та захисту споживачів</v>
          </cell>
        </row>
        <row r="1243">
          <cell r="B1243" t="str">
            <v>2809020</v>
          </cell>
          <cell r="C1243" t="str">
            <v>Протиепізоотичні заходи та участь у  Міжнародному епізоотичному бюро</v>
          </cell>
        </row>
        <row r="1244">
          <cell r="B1244" t="str">
            <v>2809030</v>
          </cell>
          <cell r="C1244" t="str">
            <v>Організація та регулювання діяльності установ в системі Державної служби України з питань безпечності харчових продуктів та захисту споживачів</v>
          </cell>
        </row>
        <row r="1245">
          <cell r="B1245" t="str">
            <v>2809040</v>
          </cell>
          <cell r="C1245" t="str">
            <v>Здійснення  державного контролю за додержанням законодавства про захист прав споживачів</v>
          </cell>
        </row>
        <row r="1246">
          <cell r="B1246" t="str">
            <v>3000000</v>
          </cell>
          <cell r="C1246" t="str">
            <v>Державна служба статистики України</v>
          </cell>
        </row>
        <row r="1247">
          <cell r="B1247" t="str">
            <v>3001000</v>
          </cell>
          <cell r="C1247" t="str">
            <v>Апарат Державної служби статистики України</v>
          </cell>
        </row>
        <row r="1248">
          <cell r="B1248" t="str">
            <v>3100000</v>
          </cell>
          <cell r="C1248" t="str">
            <v>Мiнiстерство iнфраструктури України</v>
          </cell>
        </row>
        <row r="1249">
          <cell r="B1249" t="str">
            <v>3101000</v>
          </cell>
          <cell r="C1249" t="str">
            <v>Апарат Мiнiстерства iнфраструктури України</v>
          </cell>
        </row>
        <row r="1250">
          <cell r="B1250" t="str">
            <v>3101010</v>
          </cell>
          <cell r="C1250" t="str">
            <v>Загальне керiвництво та управлiння у сферi iнфраструктури</v>
          </cell>
        </row>
        <row r="1251">
          <cell r="B1251" t="str">
            <v>3101030</v>
          </cell>
          <cell r="C1251" t="str">
            <v>Прикладнi науковi та науково-технiчнi розробки, виконання робiт за державними цiльовими програмами i державним замовленням у сферi розвитку нацiональної транспортної мережi та туризму</v>
          </cell>
        </row>
        <row r="1252">
          <cell r="B1252" t="str">
            <v>3101050</v>
          </cell>
          <cell r="C1252" t="str">
            <v>Пiдготовка кадрiв для сфери автомобiльного транспорту вищими навчальними закладами I i II рiвнiв акредитацiї</v>
          </cell>
        </row>
        <row r="1253">
          <cell r="B1253" t="str">
            <v>3101060</v>
          </cell>
          <cell r="C1253" t="str">
            <v>Пiдготовка кадрiв для сфери залiзничного транспорту вищими навчальними закладами III i IV рiвнiв акредитацiї, методичне забезпечення дiяльностi навчальних закладiв</v>
          </cell>
        </row>
        <row r="1254">
          <cell r="B1254" t="str">
            <v>3101070</v>
          </cell>
          <cell r="C1254"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1255">
          <cell r="B1255" t="str">
            <v>3101090</v>
          </cell>
          <cell r="C1255" t="str">
            <v>Пiдвищення квалiфiкацiї державних службовцiв п'ятої - сьомої категорiй у сферi транспорту</v>
          </cell>
        </row>
        <row r="1256">
          <cell r="B1256" t="str">
            <v>3101120</v>
          </cell>
          <cell r="C1256" t="str">
            <v>Придбання лiтакiв АН-148 через державне лiзингове пiдприємство</v>
          </cell>
        </row>
        <row r="1257">
          <cell r="B1257" t="str">
            <v>3101130</v>
          </cell>
          <cell r="C1257" t="str">
            <v>Створення навчально-тренувального центру пiдготовки авiацiйного персоналу лiтака АН-148 на ДП "Лiзингтехтранс"</v>
          </cell>
        </row>
        <row r="1258">
          <cell r="B1258" t="str">
            <v>3101140</v>
          </cell>
          <cell r="C1258" t="str">
            <v>Будiвництво залiзнично-автомобiльного мостового переходу через р. Днiпро у м. Києвi</v>
          </cell>
        </row>
        <row r="1259">
          <cell r="B1259" t="str">
            <v>3101150</v>
          </cell>
          <cell r="C1259" t="str">
            <v>Будiвництво та розвиток мережi метрополiтенiв</v>
          </cell>
        </row>
        <row r="1260">
          <cell r="B1260" t="str">
            <v>3101160</v>
          </cell>
          <cell r="C1260" t="str">
            <v>Прикладнi розробки у сферi розвитку туризму</v>
          </cell>
        </row>
        <row r="1261">
          <cell r="B1261" t="str">
            <v>3101180</v>
          </cell>
          <cell r="C1261" t="str">
            <v>Фiнансова пiдтримка розвитку туризму</v>
          </cell>
        </row>
        <row r="1262">
          <cell r="B1262" t="str">
            <v>3101190</v>
          </cell>
          <cell r="C1262" t="str">
            <v>Вiдшкодування витрат державних пiдприємств зв'язку на розповсюдження вiтчизняних перiодичних друкованих видань</v>
          </cell>
        </row>
        <row r="1263">
          <cell r="B1263" t="str">
            <v>3101210</v>
          </cell>
          <cell r="C1263" t="str">
            <v>Пiдтримка експлуатацiйно-безпечного стану судноплавних шлюзiв, внутрiшнiх водних шляхiв, в тому числi на проведення днопоглиблювальних робiт</v>
          </cell>
        </row>
        <row r="1264">
          <cell r="B1264" t="str">
            <v>3101220</v>
          </cell>
          <cell r="C1264" t="str">
            <v>Виконання боргових зобов'язань за кредитами, залученими пiд державнi гарантiї, що використовуються для реалiзацiї завдань та здiйснення заходiв, передбачених Державною цiльовою програмою пiдготовки та проведення в Українi фiнальної частини чемпiонату Євр</v>
          </cell>
        </row>
        <row r="1265">
          <cell r="B1265" t="str">
            <v>3101230</v>
          </cell>
          <cell r="C1265" t="str">
            <v>Здiйснення заходiв щодо пiдтримки впровадження транспортної стратегiї України</v>
          </cell>
        </row>
        <row r="1266">
          <cell r="B1266" t="str">
            <v>3101600</v>
          </cell>
          <cell r="C1266" t="str">
            <v>Вiдновлення транспортної iнфраструктури у Схiдних регiонах України</v>
          </cell>
        </row>
        <row r="1267">
          <cell r="B1267" t="str">
            <v>3101700</v>
          </cell>
          <cell r="C1267" t="str">
            <v>Запобiгання можливому затопленню територiй внаслiдок льодоходу, повенi та паводкiв у 2010 роцi</v>
          </cell>
        </row>
        <row r="1268">
          <cell r="B1268" t="str">
            <v>3101810</v>
          </cell>
          <cell r="C1268" t="str">
            <v>Проектування робiт по будiвництву транспортного переходу через Керченську протоку</v>
          </cell>
        </row>
        <row r="1269">
          <cell r="B1269" t="str">
            <v>3102000</v>
          </cell>
          <cell r="C1269" t="str">
            <v>Державна iнспекцiя України з безпеки на наземному транспортi</v>
          </cell>
        </row>
        <row r="1270">
          <cell r="B1270" t="str">
            <v>3102010</v>
          </cell>
          <cell r="C1270" t="str">
            <v>Здiйснення державного контролю з питань безпеки на наземному транспортi</v>
          </cell>
        </row>
        <row r="1271">
          <cell r="B1271" t="str">
            <v>3103000</v>
          </cell>
          <cell r="C1271" t="str">
            <v>Державна iнспекцiя України з безпеки на морському та рiчковому транспортi</v>
          </cell>
        </row>
        <row r="1272">
          <cell r="B1272" t="str">
            <v>3103010</v>
          </cell>
          <cell r="C1272" t="str">
            <v>Здiйснення державного контролю з питань безпеки на морському та рiчковому транспортi</v>
          </cell>
        </row>
        <row r="1273">
          <cell r="B1273" t="str">
            <v>3103070</v>
          </cell>
          <cell r="C1273" t="str">
            <v>Реконструкцiя , модернiзацiя та придбання спецiального флоту для використання на внутрiшнiх водних шляхах</v>
          </cell>
        </row>
        <row r="1274">
          <cell r="B1274" t="str">
            <v>3103080</v>
          </cell>
          <cell r="C1274" t="str">
            <v>Забезпечення функцiонування нацiональної системи пошуку i рятування в морському пошуково-рятувальному районi України</v>
          </cell>
        </row>
        <row r="1275">
          <cell r="B1275" t="str">
            <v>3104000</v>
          </cell>
          <cell r="C1275" t="str">
            <v>Державна адмiнiстрацiя залiзничного транспорту</v>
          </cell>
        </row>
        <row r="1276">
          <cell r="B1276" t="str">
            <v>3104020</v>
          </cell>
          <cell r="C1276" t="str">
            <v>Пiдготовка кадрiв для сфери залiзничного транспорту вищими навчальними закладами I i II рiвнiв акредитацiї</v>
          </cell>
        </row>
        <row r="1277">
          <cell r="B1277" t="str">
            <v>3104030</v>
          </cell>
          <cell r="C1277" t="str">
            <v>Методичне забезпечення дiяльностi вищих навчальних закладiв Державної адмiнiстрацiї залiзничного транспорту</v>
          </cell>
        </row>
        <row r="1278">
          <cell r="B1278" t="str">
            <v>3104040</v>
          </cell>
          <cell r="C1278" t="str">
            <v>Медичне обслуговування працiвникiв та пасажирiв залiзничного транспорту</v>
          </cell>
        </row>
        <row r="1279">
          <cell r="B1279" t="str">
            <v>3104050</v>
          </cell>
          <cell r="C1279" t="str">
            <v>Створення банкiв кровi та її компонентiв для лiкування працiвникiв залiзничного транспорту</v>
          </cell>
        </row>
        <row r="1280">
          <cell r="B1280" t="str">
            <v>3104060</v>
          </cell>
          <cell r="C1280" t="str">
            <v>Амбулаторно-полiклiнiчне обслуговування працiвникiв та пасажирiв залiзничного транспорту</v>
          </cell>
        </row>
        <row r="1281">
          <cell r="B1281" t="str">
            <v>3105000</v>
          </cell>
          <cell r="C1281" t="str">
            <v>Державна спецiальна служба транспорту України</v>
          </cell>
        </row>
        <row r="1282">
          <cell r="B1282" t="str">
            <v>3105010</v>
          </cell>
          <cell r="C1282" t="str">
            <v>Забезпечення дiяльностi Державної спецiальної служби транспорту</v>
          </cell>
        </row>
        <row r="1283">
          <cell r="B1283" t="str">
            <v>3105020</v>
          </cell>
          <cell r="C1283" t="str">
            <v>Заходи, пов'язанi iз переходом на вiйськову службу за контрактом</v>
          </cell>
        </row>
        <row r="1284">
          <cell r="B1284" t="str">
            <v>3105030</v>
          </cell>
          <cell r="C1284" t="str">
            <v>Видатки для Державної спецiальної служби транспорту України на реалiзацiю заходiв щодо пiдвищення обороноздатностi i безпеки держави</v>
          </cell>
        </row>
        <row r="1285">
          <cell r="B1285" t="str">
            <v>3106000</v>
          </cell>
          <cell r="C1285" t="str">
            <v>Державне агентство автомобiльних дорiг України</v>
          </cell>
        </row>
        <row r="1286">
          <cell r="B1286" t="str">
            <v>3106060</v>
          </cell>
          <cell r="C1286" t="str">
            <v>Спецоб'єкти</v>
          </cell>
        </row>
        <row r="1287">
          <cell r="B1287" t="str">
            <v>3106080</v>
          </cell>
          <cell r="C1287" t="str">
            <v>Компенсацiя витрат УДППЗ "Укрпошта", пов'язаних з наданням послуг на пiльгових умовах</v>
          </cell>
        </row>
        <row r="1288">
          <cell r="B1288" t="str">
            <v>3107000</v>
          </cell>
          <cell r="C1288" t="str">
            <v>Нацiональне агентство з питань пiдготовки та проведення в Українi фiнальної частини чемпiонату Європи 2012 року з футболу та реалiзацiї iнфраструктурних проектiв</v>
          </cell>
        </row>
        <row r="1289">
          <cell r="B1289" t="str">
            <v>3107010</v>
          </cell>
          <cell r="C1289" t="str">
            <v>Органiзацiйне забезпечення пiдготовки та проведення в Українi фiнальної частини чемпiонату Європи 2012 року з футболу та реалiзацiї iнфраструктурних проектiв</v>
          </cell>
        </row>
        <row r="1290">
          <cell r="B1290" t="str">
            <v>3107030</v>
          </cell>
          <cell r="C1290" t="str">
            <v>Здiйснення заходiв з пiдготовки i проведення Євро-2012 в iнформацiйнiй сферi</v>
          </cell>
        </row>
        <row r="1291">
          <cell r="B1291" t="str">
            <v>3107050</v>
          </cell>
          <cell r="C1291" t="str">
            <v>Будiвництво залiзнично-автомобiльного мостового переходу через р. Днiпро у м. Києвi</v>
          </cell>
        </row>
        <row r="1292">
          <cell r="B1292" t="str">
            <v>3107060</v>
          </cell>
          <cell r="C1292" t="str">
            <v>Будiвництво, реконструкцiя, ремонт та проектування аеропортiв в рамках пiдготовки до Євро-2012</v>
          </cell>
        </row>
        <row r="1293">
          <cell r="B1293" t="str">
            <v>3107070</v>
          </cell>
          <cell r="C1293" t="str">
            <v>Реконструкцiя стадiону Нацiонального спортивного комплексу "Олiмпiйський"</v>
          </cell>
        </row>
        <row r="1294">
          <cell r="B1294" t="str">
            <v>3107080</v>
          </cell>
          <cell r="C1294" t="str">
            <v>Будiвництво стадiону у м. Львовi, необхiдного для проведення Євро-2012</v>
          </cell>
        </row>
        <row r="1295">
          <cell r="B1295" t="str">
            <v>3107090</v>
          </cell>
          <cell r="C1295" t="str">
            <v>Будiвництво, реконструкцiя, капiтальний та поточний ремонт автомобiльних дорiг загального користування (мiжмiське сполучення) та дорiг, задiяних до пiдготовки та проведення в Українi фiнальної частини чемпiонату Європи 2012 року з футболу</v>
          </cell>
        </row>
        <row r="1296">
          <cell r="B1296" t="str">
            <v>3107100</v>
          </cell>
          <cell r="C1296" t="str">
            <v>Будiвництво та облаштування функцiональних зон на територiї, прилеглiй до стадiону Нацiонального спортивного комплексу "Олiмпiйський"</v>
          </cell>
        </row>
        <row r="1297">
          <cell r="B1297" t="str">
            <v>3107110</v>
          </cell>
          <cell r="C1297" t="str">
            <v>Будiвництво нових та реконструкцiя дiючих тренувальних баз для забезпечення тренувань команд-учасниць чемпiонату Євро-2012</v>
          </cell>
        </row>
        <row r="1298">
          <cell r="B1298" t="str">
            <v>3107120</v>
          </cell>
          <cell r="C1298" t="str">
            <v>Будiвництво, реконструкцiя, ремонт автомобiльних дорiг комунальної власностi у мiстах проведення Євро-2012</v>
          </cell>
        </row>
        <row r="1299">
          <cell r="B1299" t="str">
            <v>3107130</v>
          </cell>
          <cell r="C1299" t="str">
            <v>Будiвництво, реконструкцiя, капiтальний ремонт мереж i споруд централiзованого водопостачання та водовiдведення у мiстах проведення Євро-2012</v>
          </cell>
        </row>
        <row r="1300">
          <cell r="B1300" t="str">
            <v>3107140</v>
          </cell>
          <cell r="C1300" t="str">
            <v>Оновлення парку трамвайних вагонiв у мiстах проведення Євро-2012</v>
          </cell>
        </row>
        <row r="1301">
          <cell r="B1301" t="str">
            <v>3107150</v>
          </cell>
          <cell r="C1301" t="str">
            <v>Будiвництво та реконструкцiя трамвайних i тролейбусних лiнiй у мiстах проведення Євро-2012</v>
          </cell>
        </row>
        <row r="1302">
          <cell r="B1302" t="str">
            <v>3107160</v>
          </cell>
          <cell r="C1302" t="str">
            <v>Придбання автобусiв та тролейбусiв на умовах фiнансового лiзингу в рамках пiдготовки i проведення  Євро-2012</v>
          </cell>
        </row>
        <row r="1303">
          <cell r="B1303" t="str">
            <v>3107170</v>
          </cell>
          <cell r="C1303" t="str">
            <v>Будiвництво та реконструкцiя об'єктiв електроенергетики в мiстах проведення Євро - 2012</v>
          </cell>
        </row>
        <row r="1304">
          <cell r="B1304" t="str">
            <v>3107180</v>
          </cell>
          <cell r="C1304" t="str">
            <v>Заходи, спрямованi на залучення iнвестицiй для пiдготовки Євро-2012 та здiйснення її монiторингу</v>
          </cell>
        </row>
        <row r="1305">
          <cell r="B1305" t="str">
            <v>3107190</v>
          </cell>
          <cell r="C1305" t="str">
            <v>Будiвництво, реконструкцiя та ремонт автомобiльних дорiг комунальної власностi у мiстах проведення фiнальної частини чемпiонату Європи 2012 року з футболу</v>
          </cell>
        </row>
        <row r="1306">
          <cell r="B1306" t="str">
            <v>3107200</v>
          </cell>
          <cell r="C1306" t="str">
            <v>Будiвництво та забезпечення розвитку метрополiтену в мiстах, в яких вiдбуватимуться матчi чемпiонату Євро-2012</v>
          </cell>
        </row>
        <row r="1307">
          <cell r="B1307" t="str">
            <v>3107210</v>
          </cell>
          <cell r="C1307" t="str">
            <v>Будiвництво, реконструкцiя, капiтальний ремонт мереж i споруд централiзованого водопостачання i водовiдведення у мiстах, в яких вiдбуватимуться матчi чемпiонату</v>
          </cell>
        </row>
        <row r="1308">
          <cell r="B1308" t="str">
            <v>3107250</v>
          </cell>
          <cell r="C1308" t="str">
            <v>Виконання Державної цiльової програми з питань пiдготовки та проведення в Українi фiнальної частини чемпiонату Європи 2012 року з футболу</v>
          </cell>
        </row>
        <row r="1309">
          <cell r="B1309" t="str">
            <v>3107260</v>
          </cell>
          <cell r="C1309" t="str">
            <v>Будiвництво спортивних споруд з штучним льодом вiдповiдно до Державної цiльової соцiальної програми "Хокей України"</v>
          </cell>
        </row>
        <row r="1310">
          <cell r="B1310" t="str">
            <v>3107270</v>
          </cell>
          <cell r="C1310" t="str">
            <v>Капiтальний ремонт (перша черга), технiчне переоснащення iнженерних та функцiональних систем, поточний ремонт примiщень i територiй Палацу спорту в м. Києвi</v>
          </cell>
        </row>
        <row r="1311">
          <cell r="B1311" t="str">
            <v>3108000</v>
          </cell>
          <cell r="C1311" t="str">
            <v>Державна авiацiйна служба України</v>
          </cell>
        </row>
        <row r="1312">
          <cell r="B1312" t="str">
            <v>3108010</v>
          </cell>
          <cell r="C1312" t="str">
            <v>Керiвництво та управлiння у сферi авiацiйного транспорту</v>
          </cell>
        </row>
        <row r="1313">
          <cell r="B1313" t="str">
            <v>3108020</v>
          </cell>
          <cell r="C1313" t="str">
            <v>Медичне обслуговування та сертифiкацiя льотно-диспетчерського складу працiвникiв авiацiйного транспорту та надання первинної медичної допомоги пасажирам</v>
          </cell>
        </row>
        <row r="1314">
          <cell r="B1314" t="str">
            <v>3108030</v>
          </cell>
          <cell r="C1314" t="str">
            <v>Передпольотний та передзмiнний контроль льотно-диспетчерського складу працiвникiв авiацiйного транспорту та надання первинної медичної допомоги пасажирам</v>
          </cell>
        </row>
        <row r="1315">
          <cell r="B1315" t="str">
            <v>3108050</v>
          </cell>
          <cell r="C1315" t="str">
            <v>Придбання повiтряних суден</v>
          </cell>
        </row>
        <row r="1316">
          <cell r="B1316" t="str">
            <v>3108060</v>
          </cell>
          <cell r="C1316" t="str">
            <v>Будiвництво, реконструкцiя, ремонт та проектування аеропортiв в рамках пiдготовки до Євро-2012</v>
          </cell>
        </row>
        <row r="1317">
          <cell r="B1317" t="str">
            <v>3108070</v>
          </cell>
          <cell r="C1317" t="str">
            <v>Придбання лiтакiв на умовах фiнансового лiзингу</v>
          </cell>
        </row>
        <row r="1318">
          <cell r="B1318" t="str">
            <v>3108830</v>
          </cell>
          <cell r="C1318" t="str">
            <v>Будiвництво, реконструкцiя та ремонт аеропортiв державної i комунальної власностi</v>
          </cell>
        </row>
        <row r="1319">
          <cell r="B1319" t="str">
            <v>3109000</v>
          </cell>
          <cell r="C1319" t="str">
            <v>Державна служба України з безпеки на транспортi</v>
          </cell>
        </row>
        <row r="1320">
          <cell r="B1320" t="str">
            <v>3109010</v>
          </cell>
          <cell r="C1320" t="str">
            <v>Здiйснення державного контролю з питань безпеки на транспортi</v>
          </cell>
        </row>
        <row r="1321">
          <cell r="B1321" t="str">
            <v>3109020</v>
          </cell>
          <cell r="C1321" t="str">
            <v>Фiнансова пiдтримка розвитку туризму, створення умов безпеки туристiв, розбудови туристичної iнфраструктури мiжнародних транспортних коридорiв та магiстралей в Українi</v>
          </cell>
        </row>
        <row r="1322">
          <cell r="B1322" t="str">
            <v>3110000</v>
          </cell>
          <cell r="C1322" t="str">
            <v>Державне агентство автомобiльних дорiг України</v>
          </cell>
        </row>
        <row r="1323">
          <cell r="B1323" t="str">
            <v>3111000</v>
          </cell>
          <cell r="C1323" t="str">
            <v>Апарат Державного агентства автомобiльних дорiг України</v>
          </cell>
        </row>
        <row r="1324">
          <cell r="B1324" t="str">
            <v>3111010</v>
          </cell>
          <cell r="C1324" t="str">
            <v>Керiвництво та управлiння у сферi будiвництва, ремонту та утримання автомобiльних дорiг</v>
          </cell>
        </row>
        <row r="1325">
          <cell r="B1325" t="str">
            <v>3111020</v>
          </cell>
          <cell r="C1325" t="str">
            <v>Розвиток мережi та утримання автомобiльних дорiг загального користування</v>
          </cell>
        </row>
        <row r="1326">
          <cell r="B1326" t="str">
            <v>3111030</v>
          </cell>
          <cell r="C1326" t="str">
            <v>Виконання боргових зобов'язань за запозиченнями, залученими державою або пiд державнi гарантiї на розвиток мережi автомобiльних дорiг  загального користування</v>
          </cell>
        </row>
        <row r="1327">
          <cell r="B1327" t="str">
            <v>3111090</v>
          </cell>
          <cell r="C1327" t="str">
            <v>Розвиток дорожнього господарства областей української частини Карпатського єврорегiону (зокрема дорiг Мукачеве і Львiв, Татарiв і Каміянець-Подiльський, СтрийіМамалига)</v>
          </cell>
        </row>
        <row r="1328">
          <cell r="B1328" t="str">
            <v>3111600</v>
          </cell>
          <cell r="C1328" t="str">
            <v>Розвиток автомагiстралей та реформа дорожнього сектору</v>
          </cell>
        </row>
        <row r="1329">
          <cell r="B1329" t="str">
            <v>3111800</v>
          </cell>
          <cell r="C1329" t="str">
            <v>Реалізація державного інвестиційного проекту "Покращення стану автомобільних доріг загального користування у Львівській області"</v>
          </cell>
        </row>
        <row r="1330">
          <cell r="B1330" t="str">
            <v>3120000</v>
          </cell>
          <cell r="C1330" t="str">
            <v>Мiнiстерство iнфраструктури України (загальнодержавнi витрати)</v>
          </cell>
        </row>
        <row r="1331">
          <cell r="B1331" t="str">
            <v>3121000</v>
          </cell>
          <cell r="C1331" t="str">
            <v>Мiнiстерство iнфраструктури України (загальнодержавнi витрати)</v>
          </cell>
        </row>
        <row r="1332">
          <cell r="B1332" t="str">
            <v>3121020</v>
          </cell>
          <cell r="C1332" t="str">
            <v>Субвенцiя з державного бюджету мiсцевим бюджетам на  будiвництво та розвиток мережi метрополiтенiв</v>
          </cell>
        </row>
        <row r="1333">
          <cell r="B1333" t="str">
            <v>3121080</v>
          </cell>
          <cell r="C1333" t="str">
            <v>Субвенцiя з державного бюджету мiсцевим бюджетам на придбання нових трамвайних вагонiв вiтчизняного виробництва для комунального електротранспорту</v>
          </cell>
        </row>
        <row r="1334">
          <cell r="B1334" t="str">
            <v>3130000</v>
          </cell>
          <cell r="C1334" t="str">
            <v>Державне агентство автомобiльних дорiг України (загальнодержавнi витрати)</v>
          </cell>
        </row>
        <row r="1335">
          <cell r="B1335" t="str">
            <v>3131000</v>
          </cell>
          <cell r="C1335" t="str">
            <v>Державне агентство автомобiльних дорiг України (загальнодержавнi витрати)</v>
          </cell>
        </row>
        <row r="1336">
          <cell r="B1336" t="str">
            <v>3131020</v>
          </cell>
          <cell r="C1336" t="str">
            <v>Субвенцiя з державного бюджету мiсцевим бюджетам на будiвництво, реконструкцiю, ремонт та утримання вулиць i дорiг комунальної власностi у населених пунктах</v>
          </cell>
        </row>
        <row r="1337">
          <cell r="B1337" t="str">
            <v>3200000</v>
          </cell>
          <cell r="C1337" t="str">
            <v>Мiнiстерство надзвичайних ситуацiй України</v>
          </cell>
        </row>
        <row r="1338">
          <cell r="B1338" t="str">
            <v>3201000</v>
          </cell>
          <cell r="C1338" t="str">
            <v>Апарат Мiнiстерства надзвичайних ситуацiй України</v>
          </cell>
        </row>
        <row r="1339">
          <cell r="B1339" t="str">
            <v>3201010</v>
          </cell>
          <cell r="C1339" t="str">
            <v>Керiвництво та управлiння у сферi надзвичайних ситуацiй</v>
          </cell>
        </row>
        <row r="1340">
          <cell r="B1340" t="str">
            <v>3201030</v>
          </cell>
          <cell r="C1340" t="str">
            <v>Створення оперативного резерву для забезпечення лiквiдацiї надзвичайних ситуацiй</v>
          </cell>
        </row>
        <row r="1341">
          <cell r="B1341" t="str">
            <v>3201050</v>
          </cell>
          <cell r="C1341" t="str">
            <v>Авiацiйнi роботи з пошуку i рятування</v>
          </cell>
        </row>
        <row r="1342">
          <cell r="B1342" t="str">
            <v>3201060</v>
          </cell>
          <cell r="C1342" t="str">
            <v>Гiдрометеорологiчна дiяльнiсть</v>
          </cell>
        </row>
        <row r="1343">
          <cell r="B1343" t="str">
            <v>3201070</v>
          </cell>
          <cell r="C1343" t="str">
            <v>Прикладнi науковi та науково-технiчнi розробки, виконання робiт за державними цiльовими програмами i державним замовленням у сферi гiдрометеорологiї, пiдготовка наукових кадрiв</v>
          </cell>
        </row>
        <row r="1344">
          <cell r="B1344" t="str">
            <v>3201090</v>
          </cell>
          <cell r="C1344" t="str">
            <v>Проведення розрахункiв з мiжнародними експертами за надання юридичних послуг</v>
          </cell>
        </row>
        <row r="1345">
          <cell r="B1345" t="str">
            <v>3201130</v>
          </cell>
          <cell r="C1345" t="str">
            <v>Iнформування громадськостi з питань цивiльного захисту населення</v>
          </cell>
        </row>
        <row r="1346">
          <cell r="B1346" t="str">
            <v>3201270</v>
          </cell>
          <cell r="C1346" t="str">
            <v>Розвиток та супроводження Урядової iнформацiйно-аналiтичної системи з питань надзвичайних ситуацiй</v>
          </cell>
        </row>
        <row r="1347">
          <cell r="B1347" t="str">
            <v>3201280</v>
          </cell>
          <cell r="C1347" t="str">
            <v>Забезпечення дiяльностi сил цивiльного захисту</v>
          </cell>
        </row>
        <row r="1348">
          <cell r="B1348" t="str">
            <v>3201290</v>
          </cell>
          <cell r="C1348" t="str">
            <v>Заходи щодо лiквiдацiї наслiдкiв надзвичайної ситуацiї на територiї Мелiтопольського району Запорiзької областi</v>
          </cell>
        </row>
        <row r="1349">
          <cell r="B1349" t="str">
            <v>3201300</v>
          </cell>
          <cell r="C1349" t="str">
            <v>Медичне забезпечення та санаторно-курортне лiкування працiвникiв, вiйськовослужбовцiв та осiб рядового i начальницького складу Мiнiстерства надзвичайних ситуацiй України та членiв їх сiмей, здiйснення санiтарних та протиепiдемiчних заходiв</v>
          </cell>
        </row>
        <row r="1350">
          <cell r="B1350" t="str">
            <v>3201310</v>
          </cell>
          <cell r="C1350" t="str">
            <v>Експертно-аналiтичне супроводження та монiторинг наукових проектiв з екологiчної безпеки</v>
          </cell>
        </row>
        <row r="1351">
          <cell r="B1351" t="str">
            <v>3201340</v>
          </cell>
          <cell r="C1351" t="str">
            <v>Прикладнi дослiдження i розробки та науково-дослiднi роботи у сферi цивiльного захисту i пожежної безпеки</v>
          </cell>
        </row>
        <row r="1352">
          <cell r="B1352" t="str">
            <v>3201350</v>
          </cell>
          <cell r="C1352" t="str">
            <v>Знешкодження вибухонебезпечних предметiв, що залишилися з часiв Другої свiтової вiйни в районi мiст Севастополя та Керчi</v>
          </cell>
        </row>
        <row r="1353">
          <cell r="B1353" t="str">
            <v>3201360</v>
          </cell>
          <cell r="C1353" t="str">
            <v>Пiдготовка кадрiв у сферi цивiльного захисту</v>
          </cell>
        </row>
        <row r="1354">
          <cell r="B1354" t="str">
            <v>3201390</v>
          </cell>
          <cell r="C1354" t="str">
            <v>Створення та впровадження системи екстреної допомоги населенню за єдиним телефонним номером 112</v>
          </cell>
        </row>
        <row r="1355">
          <cell r="B1355" t="str">
            <v>3201430</v>
          </cell>
          <cell r="C1355" t="str">
            <v>Матерiально-технiчне забезпечення мобiльного госпiталю</v>
          </cell>
        </row>
        <row r="1356">
          <cell r="B1356" t="str">
            <v>3201440</v>
          </cell>
          <cell r="C1356" t="str">
            <v>Пошук та знешкодження залишкiв хiмiчної зброї, затопленої у виключнiй (морськiй) економiчнiй зонi України</v>
          </cell>
        </row>
        <row r="1357">
          <cell r="B1357" t="str">
            <v>3201450</v>
          </cell>
          <cell r="C1357" t="str">
            <v>Будiвництво (придбання) житла для вiйськовослужбовцiв, осiб рядового i начальницького складу Мiнiстерства України з питань надзвичайних ситуацiй та у справах захисту населення вiд наслiдкiв Чорнобильської катастрофи</v>
          </cell>
        </row>
        <row r="1358">
          <cell r="B1358" t="str">
            <v>3201460</v>
          </cell>
          <cell r="C1358" t="str">
            <v>Аварiйно-рятувальнi заходи на загальнодержавному i регiональному рiвнях при надзвичайних ситуацiях</v>
          </cell>
        </row>
        <row r="1359">
          <cell r="B1359" t="str">
            <v>3201470</v>
          </cell>
          <cell r="C1359" t="str">
            <v>Реалiзацiя комплексної програми розвитку системи зв'язку, оповiщення та iнформатизацiї Мiнiстерства України з питань надзвичайних ситуацiй та у справах захисту населення вiд наслiдкiв Чорнобильської катастрофи</v>
          </cell>
        </row>
        <row r="1360">
          <cell r="B1360" t="str">
            <v>3201490</v>
          </cell>
          <cell r="C1360" t="str">
            <v>Придбання пожежної технiки та обладнання вiтчизняного виробництва</v>
          </cell>
        </row>
        <row r="1361">
          <cell r="B1361" t="str">
            <v>3201510</v>
          </cell>
          <cell r="C1361" t="str">
            <v>Лiквiдацiя наслiдкiв надзвичайної ситуацiї на територiї вiйськової частини А0829 (м. Лозова Харкiвської областi)</v>
          </cell>
        </row>
        <row r="1362">
          <cell r="B1362" t="str">
            <v>3201540</v>
          </cell>
          <cell r="C1362" t="str">
            <v>Придбання спецiальної аварiйно-рятувальної, пожежної технiки та обладнання, в тому числi авiацiйної технiки</v>
          </cell>
        </row>
        <row r="1363">
          <cell r="B1363" t="str">
            <v>3201580</v>
          </cell>
          <cell r="C1363" t="str">
            <v>Здiйснення заходiв iз створення сучасних систем надання допомоги у разi виникнення надзвичайних ситуацiй для пiдготовки та проведення Євро - 2012</v>
          </cell>
        </row>
        <row r="1364">
          <cell r="B1364" t="str">
            <v>3202000</v>
          </cell>
          <cell r="C1364" t="str">
            <v>Державне агентство України з управлiння зоною вiдчуження</v>
          </cell>
        </row>
        <row r="1365">
          <cell r="B1365" t="str">
            <v>3202050</v>
          </cell>
          <cell r="C1365" t="str">
            <v>Будiвництво пускового комплексу "Вектор" та експлуатацiя його об'єктiв</v>
          </cell>
        </row>
        <row r="1366">
          <cell r="B1366" t="str">
            <v>3202100</v>
          </cell>
          <cell r="C1366" t="str">
            <v>Здiйснення заходiв громадськими органiзацiями по соцiальному захисту громадян, якi постраждали внаслiдок Чорнобильської катастрофи</v>
          </cell>
        </row>
        <row r="1367">
          <cell r="B1367" t="str">
            <v>3202130</v>
          </cell>
          <cell r="C1367" t="str">
            <v>Заходи щодо пiдготовки до зняття з експлуатацiї атомних блокiв та поводження з вiдпрацьованим ядерним паливом та радiоактивними вiдходами на Чорнобильськiй АЕС</v>
          </cell>
        </row>
        <row r="1368">
          <cell r="B1368" t="str">
            <v>3202140</v>
          </cell>
          <cell r="C1368" t="str">
            <v>Внесок України до Рахунку ядерної безпеки ЄБРР</v>
          </cell>
        </row>
        <row r="1369">
          <cell r="B1369" t="str">
            <v>3204000</v>
          </cell>
          <cell r="C1369" t="str">
            <v>Державна спецiальна (воєнiзована) аварiйно-рятувальна служба</v>
          </cell>
        </row>
        <row r="1370">
          <cell r="B1370" t="str">
            <v>3208000</v>
          </cell>
          <cell r="C1370" t="str">
            <v>Державна служба гiрничого нагляду та промислової безпеки України</v>
          </cell>
        </row>
        <row r="1371">
          <cell r="B1371" t="str">
            <v>3208020</v>
          </cell>
          <cell r="C1371" t="str">
            <v>Пiдвищення квалiфiкацiї кадрiв у сферi промислової безпеки та наглядової дiяльностi</v>
          </cell>
        </row>
        <row r="1372">
          <cell r="B1372" t="str">
            <v>3208060</v>
          </cell>
          <cell r="C1372" t="str">
            <v>Створення Центру навчання теоретичним та практичним знанням з роботи унiфiкованих телекомунiкацiйних систем диспетчерського контролю та автоматизованого керування гiрничими машинами i технологiчними комплексами (УТАС)</v>
          </cell>
        </row>
        <row r="1373">
          <cell r="B1373" t="str">
            <v>3209000</v>
          </cell>
          <cell r="C1373" t="str">
            <v>Державна iнспекцiя техногенної безпеки України</v>
          </cell>
        </row>
        <row r="1374">
          <cell r="B1374" t="str">
            <v>3209010</v>
          </cell>
          <cell r="C1374" t="str">
            <v>Керiвництво та управлiння у сферi техногенної безпеки</v>
          </cell>
        </row>
        <row r="1375">
          <cell r="B1375" t="str">
            <v>3209020</v>
          </cell>
          <cell r="C1375" t="str">
            <v>Забезпечення дiяльностi пiдроздiлiв техногенної безпеки</v>
          </cell>
        </row>
        <row r="1376">
          <cell r="B1376" t="str">
            <v>3209030</v>
          </cell>
          <cell r="C1376" t="str">
            <v>Прикладнi науковi та науково-технiчнi розробки, виконання робiт за державними цiльовими програмами i державним замовленням у сферi цивiльного захисту та пожежної безпеки, пiдготовка наукових кадрiв</v>
          </cell>
        </row>
        <row r="1377">
          <cell r="B1377" t="str">
            <v>3210000</v>
          </cell>
          <cell r="C1377" t="str">
            <v>Мiнiстерство надзвичайних ситуацiй України (загальнодержавнi витрати)</v>
          </cell>
        </row>
        <row r="1378">
          <cell r="B1378" t="str">
            <v>3211000</v>
          </cell>
          <cell r="C1378" t="str">
            <v>Мiнiстерство надзвичайних ситуацiй України (загальнодержавнi витрати)</v>
          </cell>
        </row>
        <row r="1379">
          <cell r="B1379" t="str">
            <v>3211060</v>
          </cell>
          <cell r="C1379" t="str">
            <v>Субвенцiя з державного бюджету мiсцевим бюджетам для проведення заходiв по лiквiдацiї наслiдкiв стихiйного лиха</v>
          </cell>
        </row>
        <row r="1380">
          <cell r="B1380" t="str">
            <v>3300000</v>
          </cell>
          <cell r="C1380" t="str">
            <v>Державна фiскальна служба України</v>
          </cell>
        </row>
        <row r="1381">
          <cell r="B1381" t="str">
            <v>3301000</v>
          </cell>
          <cell r="C1381" t="str">
            <v>Апарат Державної фiскальної служби України</v>
          </cell>
        </row>
        <row r="1382">
          <cell r="B1382" t="str">
            <v>3301010</v>
          </cell>
          <cell r="C1382" t="str">
            <v>Керiвництво та управлiння у сферi фiскальної полiтики</v>
          </cell>
        </row>
        <row r="1383">
          <cell r="B1383" t="str">
            <v>3301020</v>
          </cell>
          <cell r="C1383" t="str">
            <v>Прикладнi дослiдження i розробки у сферi доходiв i зборiв та фiнансового права</v>
          </cell>
        </row>
        <row r="1384">
          <cell r="B1384" t="str">
            <v>3301030</v>
          </cell>
          <cell r="C1384" t="str">
            <v>Пiдвищення квалiфiкацiї у сферi фiскальної полiтики</v>
          </cell>
        </row>
        <row r="1385">
          <cell r="B1385" t="str">
            <v>3301040</v>
          </cell>
          <cell r="C1385" t="str">
            <v>Пiдготовка кадрiв у сферi доходiв i зборiв вищими навчальними закладами I i II рiвнiв акредитацiї</v>
          </cell>
        </row>
        <row r="1386">
          <cell r="B1386" t="str">
            <v>3301050</v>
          </cell>
          <cell r="C1386" t="str">
            <v>Пiдготовка кадрiв та пiдвищення квалiфiкацiї у сферi доходiв i зборiв вищими навчальними закладами III i IV рiвнiв акредитацiї</v>
          </cell>
        </row>
        <row r="1387">
          <cell r="B1387" t="str">
            <v>3400000</v>
          </cell>
          <cell r="C1387" t="str">
            <v>Мiнiстерство молодi та спорту України</v>
          </cell>
        </row>
        <row r="1388">
          <cell r="B1388" t="str">
            <v>3401000</v>
          </cell>
          <cell r="C1388" t="str">
            <v>Апарат Мiнiстерства молодi та спорту України</v>
          </cell>
        </row>
        <row r="1389">
          <cell r="B1389" t="str">
            <v>3401010</v>
          </cell>
          <cell r="C1389" t="str">
            <v>Керiвництво та управлiння у сферi молодi та спорту</v>
          </cell>
        </row>
        <row r="1390">
          <cell r="B1390" t="str">
            <v>3401030</v>
          </cell>
          <cell r="C1390" t="str">
            <v>Функцiонування Музею спортивної слави</v>
          </cell>
        </row>
        <row r="1391">
          <cell r="B1391" t="str">
            <v>3401040</v>
          </cell>
          <cell r="C1391" t="str">
            <v>Фундаментальнi та прикладнi науковi дослiдження у сферi молодi та спорту</v>
          </cell>
        </row>
        <row r="1392">
          <cell r="B1392" t="str">
            <v>3401060</v>
          </cell>
          <cell r="C1392" t="str">
            <v>Методичне забезпечення у сферi спорту</v>
          </cell>
        </row>
        <row r="1393">
          <cell r="B1393" t="str">
            <v>3401070</v>
          </cell>
          <cell r="C1393" t="str">
            <v>Здiйснення заходiв державної полiтики з питань молодi та державна пiдтримка молодiжних та дитячих громадських органiзацiй</v>
          </cell>
        </row>
        <row r="1394">
          <cell r="B1394" t="str">
            <v>3401110</v>
          </cell>
          <cell r="C1394" t="str">
            <v>Розвиток спорту iнвалiдiв та їх фiзкультурно-спортивна реабiлiтацiя</v>
          </cell>
        </row>
        <row r="1395">
          <cell r="B1395" t="str">
            <v>3401120</v>
          </cell>
          <cell r="C1395" t="str">
            <v>Пiдготовка i участь нацiональних збiрних команд в Паралiмпiйських  i Дефлiмпiйських iграх</v>
          </cell>
        </row>
        <row r="1396">
          <cell r="B1396" t="str">
            <v>3401220</v>
          </cell>
          <cell r="C1396" t="str">
            <v>Розвиток фiзичної культури, спорту вищих досягнень та резервного спорту</v>
          </cell>
        </row>
        <row r="1397">
          <cell r="B1397" t="str">
            <v>3401280</v>
          </cell>
          <cell r="C1397" t="str">
            <v>Фiнансова пiдтримка громадських органiзацiй фiзкультурно-спортивного спрямування</v>
          </cell>
        </row>
        <row r="1398">
          <cell r="B1398" t="str">
            <v>3401320</v>
          </cell>
          <cell r="C1398" t="str">
            <v>Пiдготовка i участь нацiональних збiрних команд в Олiмпiйських, Юнацьких Олiмпiйських, Всесвiтнiх та Європейських iграх</v>
          </cell>
        </row>
        <row r="1399">
          <cell r="B1399" t="str">
            <v>3410000</v>
          </cell>
          <cell r="C1399" t="str">
            <v>Мiнiстерство  молодi та спорту України (загальнодержавнi витрати)</v>
          </cell>
        </row>
        <row r="1400">
          <cell r="B1400" t="str">
            <v>3411000</v>
          </cell>
          <cell r="C1400" t="str">
            <v>Мiнiстерство  молодi та спорту України (загальнодержавнi витрати)</v>
          </cell>
        </row>
        <row r="1401">
          <cell r="B1401" t="str">
            <v>3411020</v>
          </cell>
          <cell r="C1401" t="str">
            <v>Субвенцiя з державного бюджету мiсцевим бюджетам на часткове  фiнансування дитячо-юнацьких спортивних шкiл, якi  до 2015 року отримували пiдтримку з Фонду соцiального страхування з тимчасової втрати працездатностi</v>
          </cell>
        </row>
        <row r="1402">
          <cell r="B1402" t="str">
            <v>3411160</v>
          </cell>
          <cell r="C1402" t="str">
            <v>Субвенцiя з державного бюджету мiсцевим бюджетам Донецької областi на пiдготовку спортивних об'єктiв, на яких проводитиметься чемпiонат свiту з легкої атлетики у 2013 роцi</v>
          </cell>
        </row>
        <row r="1403">
          <cell r="B1403" t="str">
            <v>3411170</v>
          </cell>
          <cell r="C1403" t="str">
            <v>Субвенцiя з державного бюджету обласному бюджету Луганської областi на здiйснення капiтального ремонту, реконструкцiї та будiвництва споруд Луганського обласного фiзкультурно-оздоровчого центру "Авангард" в м. Луганську</v>
          </cell>
        </row>
        <row r="1404">
          <cell r="B1404" t="str">
            <v>3500000</v>
          </cell>
          <cell r="C1404" t="str">
            <v>Мiнiстерство фiнансiв України</v>
          </cell>
        </row>
        <row r="1405">
          <cell r="B1405" t="str">
            <v>3501000</v>
          </cell>
          <cell r="C1405" t="str">
            <v>Апарат Мiнiстерства фiнансiв України</v>
          </cell>
        </row>
        <row r="1406">
          <cell r="B1406" t="str">
            <v>3501010</v>
          </cell>
          <cell r="C1406" t="str">
            <v>Керiвництво та управлiння у сферi фiнансiв</v>
          </cell>
        </row>
        <row r="1407">
          <cell r="B1407" t="str">
            <v>3501020</v>
          </cell>
          <cell r="C1407" t="str">
            <v>Створення автоматизованої iнформацiйно-аналiтичної системи фiнансових i фiскальних органiв</v>
          </cell>
        </row>
        <row r="1408">
          <cell r="B1408" t="str">
            <v>3501030</v>
          </cell>
          <cell r="C1408" t="str">
            <v>Прикладнi науковi розробки у сферi розвитку державних фiнансiв</v>
          </cell>
        </row>
        <row r="1409">
          <cell r="B1409" t="str">
            <v>3501040</v>
          </cell>
          <cell r="C1409" t="str">
            <v>Пiдготовка кадрiв для фiнансової системи вищими навчальними закладами I i II рiвнiв акредитацiї</v>
          </cell>
        </row>
        <row r="1410">
          <cell r="B1410" t="str">
            <v>3501050</v>
          </cell>
          <cell r="C1410" t="str">
            <v>Пiдготовка кадрiв для фiнансової системи вищими навчальними закладами III i IV рiвнiв акредитацiї</v>
          </cell>
        </row>
        <row r="1411">
          <cell r="B1411" t="str">
            <v>3501060</v>
          </cell>
          <cell r="C1411" t="str">
            <v>Пiдвищення квалiфiкацiї кадрiв фiнансової системи</v>
          </cell>
        </row>
        <row r="1412">
          <cell r="B1412" t="str">
            <v>3501070</v>
          </cell>
          <cell r="C1412" t="str">
            <v>Функцiонування Музею коштовного i декоративного камiння</v>
          </cell>
        </row>
        <row r="1413">
          <cell r="B1413" t="str">
            <v>3501080</v>
          </cell>
          <cell r="C1413" t="str">
            <v>Фiнансова пiдтримка журналу "Фiнанси України"</v>
          </cell>
        </row>
        <row r="1414">
          <cell r="B1414" t="str">
            <v>3501090</v>
          </cell>
          <cell r="C1414" t="str">
            <v>Пiдтримка культурно-оздоровчих та соцiальних заходiв фiнансової системи</v>
          </cell>
        </row>
        <row r="1415">
          <cell r="B1415" t="str">
            <v>3501100</v>
          </cell>
          <cell r="C1415" t="str">
            <v>Наукове i науково-методичне забезпечення у сферi виробництва i використання дорогоцiнного i напiвдорогоцiнного камiння та забезпечення виробничих та соцiально-культурних потреб у дорогоцiнних металах i дорогоцiнному камiннi</v>
          </cell>
        </row>
        <row r="1416">
          <cell r="B1416" t="str">
            <v>3501110</v>
          </cell>
          <cell r="C1416" t="str">
            <v>Пiдготовка наукових кадрiв у сферi фiнансiв</v>
          </cell>
        </row>
        <row r="1417">
          <cell r="B1417" t="str">
            <v>3501120</v>
          </cell>
          <cell r="C1417" t="str">
            <v>Прикладнi науковi розробки, наукове забезпечення прiоритетних напрямiв фiнансово-бюджетної полiтики, пiдготовка наукових кадрiв у сферi фiнансiв</v>
          </cell>
        </row>
        <row r="1418">
          <cell r="B1418" t="str">
            <v>3501130</v>
          </cell>
          <cell r="C1418"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1419">
          <cell r="B1419" t="str">
            <v>3501140</v>
          </cell>
          <cell r="C1419" t="str">
            <v>Внески до мiжнародних органiзацiй</v>
          </cell>
        </row>
        <row r="1420">
          <cell r="B1420" t="str">
            <v>3501160</v>
          </cell>
          <cell r="C1420" t="str">
            <v>Заходи щодо поступової компенсацiї громадянам втрат вiд знецiнення грошових заощаджень</v>
          </cell>
        </row>
        <row r="1421">
          <cell r="B1421" t="str">
            <v>3501180</v>
          </cell>
          <cell r="C1421" t="str">
            <v>Обслуговування зовнiшнього державного боргу</v>
          </cell>
        </row>
        <row r="1422">
          <cell r="B1422" t="str">
            <v>3501190</v>
          </cell>
          <cell r="C1422" t="str">
            <v>Оплата послуг юридичних осiб, якi залучаються для стягнення простроченої заборгованостi перед державою за кредитами, залученими державою або пiд державнi гарантiї, та бюджетними позичками, а також банкрутством позичальника</v>
          </cell>
        </row>
        <row r="1423">
          <cell r="B1423" t="str">
            <v>3501200</v>
          </cell>
          <cell r="C1423" t="str">
            <v>Науково-методичне забезпечення у сферi виробництва i використання дорогоцiнного i напiвдорогоцiнного камiння</v>
          </cell>
        </row>
        <row r="1424">
          <cell r="B1424" t="str">
            <v>3501220</v>
          </cell>
          <cell r="C1424" t="str">
            <v>Пiдтримка культурно-оздоровчих та соцiальних заходiв фiнансової системи</v>
          </cell>
        </row>
        <row r="1425">
          <cell r="B1425" t="str">
            <v>3501230</v>
          </cell>
          <cell r="C1425" t="str">
            <v>Здiйснення м. Києвом функцiй столицi</v>
          </cell>
        </row>
        <row r="1426">
          <cell r="B1426" t="str">
            <v>3501250</v>
          </cell>
          <cell r="C1426" t="str">
            <v>Збiльшення статутного капiталу ВАТ "Державний ощадний банк"</v>
          </cell>
        </row>
        <row r="1427">
          <cell r="B1427" t="str">
            <v>3501260</v>
          </cell>
          <cell r="C1427" t="str">
            <v>Збiльшення статутного капiталу ВАТ "Державний експортно-iмпортний банк"</v>
          </cell>
        </row>
        <row r="1428">
          <cell r="B1428" t="str">
            <v>3501270</v>
          </cell>
          <cell r="C1428" t="str">
            <v>Поповнення статутного капiталу Державної iпотечної установи</v>
          </cell>
        </row>
        <row r="1429">
          <cell r="B1429" t="str">
            <v>3501320</v>
          </cell>
          <cell r="C1429" t="str">
            <v>Реалiзацiя iнвестицiйних проектiв соцiально-економiчного розвитку м. Києва</v>
          </cell>
        </row>
        <row r="1430">
          <cell r="B1430" t="str">
            <v>3501340</v>
          </cell>
          <cell r="C1430" t="str">
            <v>Заходи по iмплементацiї Бюджетного та Податкового кодексiв</v>
          </cell>
        </row>
        <row r="1431">
          <cell r="B1431" t="str">
            <v>3501380</v>
          </cell>
          <cell r="C1431" t="str">
            <v>Збiльшення статутного капiталу Державної iпотечної установи</v>
          </cell>
        </row>
        <row r="1432">
          <cell r="B1432" t="str">
            <v>3501400</v>
          </cell>
          <cell r="C1432" t="str">
            <v>Поповнення Фонду гарантування вкладiв фiзичних осiб</v>
          </cell>
        </row>
        <row r="1433">
          <cell r="B1433" t="str">
            <v>3501410</v>
          </cell>
          <cell r="C1433" t="str">
            <v>Пiдтримка реалiзацiї Iнiцiативи з енергетичної ефективностi i навколишнього середовища у Схiднiй Європi</v>
          </cell>
        </row>
        <row r="1434">
          <cell r="B1434" t="str">
            <v>3501420</v>
          </cell>
          <cell r="C1434" t="str">
            <v>Заходи щодо органiзацiї функцiонування на Полiграфкомбiнатi "Україна" обладнання з персонiфiкацiї бланкiв паспорта громадянина України для виїзду за кордон</v>
          </cell>
        </row>
        <row r="1435">
          <cell r="B1435" t="str">
            <v>3501430</v>
          </cell>
          <cell r="C1435" t="str">
            <v>Створення єдиної iнформацiйно-аналiтичної системи облiку та управлiння коштами соцiальної сфери та пенсiйного забезпечення i запровадження електронної соцiальної картки</v>
          </cell>
        </row>
        <row r="1436">
          <cell r="B1436" t="str">
            <v>3501440</v>
          </cell>
          <cell r="C1436" t="str">
            <v>Оплата послуг радника та проведення заходiв, пов'язаних з продажем пакетiв акцiй банкiв, що належать державi у статутному капiталi банкiв, у капiталiзацiї яких взяла участь держава</v>
          </cell>
        </row>
        <row r="1437">
          <cell r="B1437" t="str">
            <v>3501450</v>
          </cell>
          <cell r="C1437" t="str">
            <v>Проведення в Українi зборiв групи країн-членiв МВФ та Свiтового банку</v>
          </cell>
        </row>
        <row r="1438">
          <cell r="B1438" t="str">
            <v>3501460</v>
          </cell>
          <cell r="C1438" t="str">
            <v>Фiнансування послуг з технiчного обслуговування кредитної лiнiї</v>
          </cell>
        </row>
        <row r="1439">
          <cell r="B1439" t="str">
            <v>3501470</v>
          </cell>
          <cell r="C1439" t="str">
            <v>Сплата послуг з розрахунково-касового обслуговування в рамках реалiзацiї окремих мiжнародних договорiв України</v>
          </cell>
        </row>
        <row r="1440">
          <cell r="B1440" t="str">
            <v>3501480</v>
          </cell>
          <cell r="C1440" t="str">
            <v>Побудова та функцiонування iнформацiйно-аналiтичної платформи верифiкацiї та iншi заходи, повіязанi з її впровадженням</v>
          </cell>
        </row>
        <row r="1441">
          <cell r="B1441" t="str">
            <v>3501610</v>
          </cell>
          <cell r="C1441" t="str">
            <v>Заходи щодо розвитку фiнансового сектора та управлiння Проектом</v>
          </cell>
        </row>
        <row r="1442">
          <cell r="B1442" t="str">
            <v>3501630</v>
          </cell>
          <cell r="C1442" t="str">
            <v>Модернiзацiя, удосконалення та рацiоналiзацiя  механiзмiв збору даних для статистики державних фiнансiв</v>
          </cell>
        </row>
        <row r="1443">
          <cell r="B1443" t="str">
            <v>3501640</v>
          </cell>
          <cell r="C1443" t="str">
            <v>Забезпечення дiяльностi Наглядової Ради по впровадженню проекту модернiзацiї податкових iнспекцiй</v>
          </cell>
        </row>
        <row r="1444">
          <cell r="B1444" t="str">
            <v>3501650</v>
          </cell>
          <cell r="C1444" t="str">
            <v>Надання кредитiв в рамках Проекту "Розширення доступу до ринкiв фiнансових послуг"</v>
          </cell>
        </row>
        <row r="1445">
          <cell r="B1445" t="str">
            <v>3501660</v>
          </cell>
          <cell r="C1445" t="str">
            <v>Модернiзацiя державних фiнансiв</v>
          </cell>
        </row>
        <row r="1446">
          <cell r="B1446" t="str">
            <v>3501670</v>
          </cell>
          <cell r="C1446" t="str">
            <v>Пiдготовка до проведення Щорiчних зборiв ЄБРР</v>
          </cell>
        </row>
        <row r="1447">
          <cell r="B1447" t="str">
            <v>3501700</v>
          </cell>
          <cell r="C1447" t="str">
            <v>Спорудження у м. Києвi пам'ятника тричi Герою Радянського Союзу I.М. Кожедубу</v>
          </cell>
        </row>
        <row r="1448">
          <cell r="B1448" t="str">
            <v>3503000</v>
          </cell>
          <cell r="C1448" t="str">
            <v>Державна пробiрна служба України</v>
          </cell>
        </row>
        <row r="1449">
          <cell r="B1449" t="str">
            <v>3503010</v>
          </cell>
          <cell r="C1449" t="str">
            <v>Керiвництво та управлiння у сферi пробiрного контролю</v>
          </cell>
        </row>
        <row r="1450">
          <cell r="B1450" t="str">
            <v>3503020</v>
          </cell>
          <cell r="C1450" t="str">
            <v>Наукове забезпечення у сферi пробiрного контролю</v>
          </cell>
        </row>
        <row r="1451">
          <cell r="B1451" t="str">
            <v>3504000</v>
          </cell>
          <cell r="C1451" t="str">
            <v>Державна казначейська служба України</v>
          </cell>
        </row>
        <row r="1452">
          <cell r="B1452" t="str">
            <v>3504010</v>
          </cell>
          <cell r="C1452" t="str">
            <v>Керiвництво та управлiння у сферi казначейського обслуговування</v>
          </cell>
        </row>
        <row r="1453">
          <cell r="B1453" t="str">
            <v>3504020</v>
          </cell>
          <cell r="C1453" t="str">
            <v>Пiдвищення квалiфiкацiї працiвникiв органiв Державної казначейської служби України</v>
          </cell>
        </row>
        <row r="1454">
          <cell r="B1454" t="str">
            <v>3504030</v>
          </cell>
          <cell r="C1454" t="str">
            <v>Вiдшкодування шкоди, завданої громадяниновi незаконними дiями органiв дiзнання, досудового слiдства, прокуратури i суду, вiдшкодування громадяниновi вартостi конфiскованого та безхазяйного майна стягнутого в дохiд держави, вiдшкодування шкоди, завданої ф</v>
          </cell>
        </row>
        <row r="1455">
          <cell r="B1455" t="str">
            <v>3504040</v>
          </cell>
          <cell r="C1455" t="str">
            <v>Заходи щодо виконання рiшень суду, що гарантованi державою</v>
          </cell>
        </row>
        <row r="1456">
          <cell r="B1456" t="str">
            <v>3504800</v>
          </cell>
          <cell r="C1456" t="str">
            <v>Забезпечення органiв Державної казначейської служби України примiщеннями</v>
          </cell>
        </row>
        <row r="1457">
          <cell r="B1457" t="str">
            <v>3505000</v>
          </cell>
          <cell r="C1457" t="str">
            <v>Державна фiнансова iнспекцiя України</v>
          </cell>
        </row>
        <row r="1458">
          <cell r="B1458" t="str">
            <v>3505010</v>
          </cell>
          <cell r="C1458" t="str">
            <v>Керiвництво та управлiння у сферi контролю за витрачанням бюджетних коштiв</v>
          </cell>
        </row>
        <row r="1459">
          <cell r="B1459" t="str">
            <v>3505020</v>
          </cell>
          <cell r="C1459" t="str">
            <v>Пiдвищення квалiфiкацiї працiвникiв Державної фiнансової iнспекцiї України</v>
          </cell>
        </row>
        <row r="1460">
          <cell r="B1460" t="str">
            <v>3505040</v>
          </cell>
          <cell r="C1460" t="str">
            <v>Проведення мiжнародного аудиту державних банкiв, ефективностi використання державних коштiв, отриманих пiд час капiталiзацiї державою банкiв, перевiрка фiнансово-господарської дiяльностi Фонду соцiального страхування з тимчасової втрати працездатностi, Ф</v>
          </cell>
        </row>
        <row r="1461">
          <cell r="B1461" t="str">
            <v>3505700</v>
          </cell>
          <cell r="C1461" t="str">
            <v>Поховання Голови Головного контрольно-ревiзiйного управлiння Сивульського М.I.</v>
          </cell>
        </row>
        <row r="1462">
          <cell r="B1462" t="str">
            <v>3506000</v>
          </cell>
          <cell r="C1462" t="str">
            <v>Державна митна служба України</v>
          </cell>
        </row>
        <row r="1463">
          <cell r="B1463" t="str">
            <v>3506010</v>
          </cell>
          <cell r="C1463" t="str">
            <v>Керiвництво та управлiння у сферi митної справи</v>
          </cell>
        </row>
        <row r="1464">
          <cell r="B1464" t="str">
            <v>3506020</v>
          </cell>
          <cell r="C1464" t="str">
            <v>Розбудова та модернiзацiя об'єктiв митної системи</v>
          </cell>
        </row>
        <row r="1465">
          <cell r="B1465" t="str">
            <v>3506030</v>
          </cell>
          <cell r="C1465" t="str">
            <v>Прикладнi дослiдження i розробки у сферi митної служби</v>
          </cell>
        </row>
        <row r="1466">
          <cell r="B1466" t="str">
            <v>3506040</v>
          </cell>
          <cell r="C1466" t="str">
            <v>Пiдвищення квалiфiкацiї працiвникiв органiв державної митної служби</v>
          </cell>
        </row>
        <row r="1467">
          <cell r="B1467" t="str">
            <v>3506050</v>
          </cell>
          <cell r="C1467" t="str">
            <v>Прикладнi дослiдження i розробки у сферi митної служби</v>
          </cell>
        </row>
        <row r="1468">
          <cell r="B1468" t="str">
            <v>3506060</v>
          </cell>
          <cell r="C1468" t="str">
            <v>Облаштування пунктiв пропуску через державний кордон, пов'язане з пiдготовкою  до Євро-2012</v>
          </cell>
        </row>
        <row r="1469">
          <cell r="B1469" t="str">
            <v>3506070</v>
          </cell>
          <cell r="C1469" t="str">
            <v>Впровадження системи захисту транзитних перемiщень</v>
          </cell>
        </row>
        <row r="1470">
          <cell r="B1470" t="str">
            <v>3506080</v>
          </cell>
          <cell r="C1470" t="str">
            <v>Створення багатофункцiональної комплексної системи "Електронна митниця"</v>
          </cell>
        </row>
        <row r="1471">
          <cell r="B1471" t="str">
            <v>3507000</v>
          </cell>
          <cell r="C1471" t="str">
            <v>Державна фiскальна служба України</v>
          </cell>
        </row>
        <row r="1472">
          <cell r="B1472" t="str">
            <v>3507010</v>
          </cell>
          <cell r="C1472" t="str">
            <v>Керiвництво та управлiння у сферi фiскальної полiтики</v>
          </cell>
        </row>
        <row r="1473">
          <cell r="B1473" t="str">
            <v>3507020</v>
          </cell>
          <cell r="C1473" t="str">
            <v>Прикладнi дослiдження i розробки у сферi фiскальної полiтики</v>
          </cell>
        </row>
        <row r="1474">
          <cell r="B1474" t="str">
            <v>3507030</v>
          </cell>
          <cell r="C1474" t="str">
            <v>Пiдвищення квалiфiкацiї у сферi фiскальної полiтики</v>
          </cell>
        </row>
        <row r="1475">
          <cell r="B1475" t="str">
            <v>3507040</v>
          </cell>
          <cell r="C1475" t="str">
            <v>Пiдготовка кадрiв та пiдвищення квалiфiкацiї Нацiональним унiверситетом державної податкової служби</v>
          </cell>
        </row>
        <row r="1476">
          <cell r="B1476" t="str">
            <v>3507050</v>
          </cell>
          <cell r="C1476" t="str">
            <v>Пiдготовка кадрiв у сферi фiскальної полiтики вищими навчальними закладами III i IV рiвнiв акредитацiї</v>
          </cell>
        </row>
        <row r="1477">
          <cell r="B1477" t="str">
            <v>3507060</v>
          </cell>
          <cell r="C1477" t="str">
            <v>Реалiзацiя заходiв, передбачених Угодою про фiнансування програми "Пiдтримка секторальної полiтики управлiння кордоном в Українi"</v>
          </cell>
        </row>
        <row r="1478">
          <cell r="B1478" t="str">
            <v>3507080</v>
          </cell>
          <cell r="C1478" t="str">
            <v>Створення та пiдготовка об'єктiв iнфраструктури Нацiонального унiверситету державної податкової служби до проведення Євро-2012</v>
          </cell>
        </row>
        <row r="1479">
          <cell r="B1479" t="str">
            <v>3507600</v>
          </cell>
          <cell r="C1479" t="str">
            <v>Модернiзацiя податкової служби</v>
          </cell>
        </row>
        <row r="1480">
          <cell r="B1480" t="str">
            <v>3509000</v>
          </cell>
          <cell r="C1480" t="str">
            <v>Державна служба фiнансового монiторингу України</v>
          </cell>
        </row>
        <row r="1481">
          <cell r="B1481" t="str">
            <v>3509010</v>
          </cell>
          <cell r="C1481" t="str">
            <v>Керiвництво та управлiння у сферi фiнансового монiторингу</v>
          </cell>
        </row>
        <row r="1482">
          <cell r="B1482" t="str">
            <v>3509020</v>
          </cell>
          <cell r="C1482" t="str">
            <v>Перепiдготовка та пiдвищення квалiфiкацiї у сферi боротьби з легалiзацiєю (вiдмиванням) доходiв, одержаних злочинним шляхом, i фiнансуванням тероризму</v>
          </cell>
        </row>
        <row r="1483">
          <cell r="B1483" t="str">
            <v>3509800</v>
          </cell>
          <cell r="C1483" t="str">
            <v>Здiйснення капiтального ремонту будинку по вул.Бiлоруськiй,24</v>
          </cell>
        </row>
        <row r="1484">
          <cell r="B1484" t="str">
            <v>3510000</v>
          </cell>
          <cell r="C1484" t="str">
            <v>Мiнiстерство фiнансiв України (загальнодержавнi витрати)</v>
          </cell>
        </row>
        <row r="1485">
          <cell r="B1485" t="str">
            <v>3511000</v>
          </cell>
          <cell r="C1485" t="str">
            <v>Мiнiстерство фiнансiв України (загальнодержавнi витрати)</v>
          </cell>
        </row>
        <row r="1486">
          <cell r="B1486" t="str">
            <v>3511020</v>
          </cell>
          <cell r="C1486" t="str">
            <v>Субвенцiя з державного бюджету мiському бюджету мiста Донецька на  погашення частини кредиту,  залученого  на оновлення парку автобусiв та тролейбусiв приймаючих мiст по пiдготовцi до проведення в Українi фiнальної частини чемпiонату Європи 2012 року з ф</v>
          </cell>
        </row>
        <row r="1487">
          <cell r="B1487" t="str">
            <v>3511030</v>
          </cell>
          <cell r="C1487" t="str">
            <v>Резервний фонд</v>
          </cell>
        </row>
        <row r="1488">
          <cell r="B1488" t="str">
            <v>3511050</v>
          </cell>
          <cell r="C1488" t="str">
            <v>Базова дотацiя</v>
          </cell>
        </row>
        <row r="1489">
          <cell r="B1489" t="str">
            <v>3511060</v>
          </cell>
          <cell r="C1489" t="str">
            <v>Додатковi дотацiї з державного бюджету мiсцевим бюджетам</v>
          </cell>
        </row>
        <row r="1490">
          <cell r="B1490" t="str">
            <v>3511070</v>
          </cell>
          <cell r="C1490" t="str">
            <v>Субвенцiя з державного бюджету мiсцевим бюджетам на придбання медичного автотранспорту, обладнання для закладiв охорони здоров'я</v>
          </cell>
        </row>
        <row r="1491">
          <cell r="B1491" t="str">
            <v>3511080</v>
          </cell>
          <cell r="C1491" t="str">
            <v>Субвенцiя з державного бюджету районному бюджету Чернiгiвського району Чернiгiвської областi на будiвництво Седнiвського навчально-виховного комплексу</v>
          </cell>
        </row>
        <row r="1492">
          <cell r="B1492" t="str">
            <v>3511090</v>
          </cell>
          <cell r="C1492" t="str">
            <v>Державнi капiтальнi видатки, що розподiляються Кабiнетом Мiнiстрiв України</v>
          </cell>
        </row>
        <row r="1493">
          <cell r="B1493" t="str">
            <v>3511100</v>
          </cell>
          <cell r="C1493" t="str">
            <v>Субвенцiя з державного бюджету мiсцевим бюджетам на збереження середньої заробiтної плати на перiод працевлаштування посадових осiб мiсцевого самоврядування з числа депутатiв вiдповiдних рад, що потребують працевлаштування в зв'язку iз закiнченням строку</v>
          </cell>
        </row>
        <row r="1494">
          <cell r="B1494" t="str">
            <v>3511110</v>
          </cell>
          <cell r="C1494" t="str">
            <v>Стабiлiзацiйна дотацiя</v>
          </cell>
        </row>
        <row r="1495">
          <cell r="B1495" t="str">
            <v>3511120</v>
          </cell>
          <cell r="C1495" t="str">
            <v>Субвенцiя з державного бюджету мiсцевим бюджетам на здiйснення заходiв щодо соцiально-економiчного розвитку окремих територiй</v>
          </cell>
        </row>
        <row r="1496">
          <cell r="B1496" t="str">
            <v>3511130</v>
          </cell>
          <cell r="C1496" t="str">
            <v>Часткове вiдшкодування процентних витрат за запозиченнями субієктiв господарювання, здiйсненими на внутрiшньому ринку</v>
          </cell>
        </row>
        <row r="1497">
          <cell r="B1497" t="str">
            <v>3511140</v>
          </cell>
          <cell r="C1497" t="str">
            <v>Субвенцiя з державного бюджету районному бюджету Шацького району Волинської областi на будiвництво та капiтальний ремонт дорiг Шацьк - Свiтязь - Залiсся - Пульмо - Шацьк</v>
          </cell>
        </row>
        <row r="1498">
          <cell r="B1498" t="str">
            <v>3511150</v>
          </cell>
          <cell r="C1498" t="str">
            <v>Субвенцiя з державного бюджету мiсцевим бюджетам на надання пiльг та житлових субсидiй населенню на оплату електроенергiї, природного газу, послуг тепло-, водопостачання i водовiдведення, квартирної плати (утримання будинкiв i споруд та прибудинкових тер</v>
          </cell>
        </row>
        <row r="1499">
          <cell r="B1499" t="str">
            <v>3511160</v>
          </cell>
          <cell r="C1499" t="str">
            <v>Субвенцiя з державного бюджету мiсцевим бюджетам на розвиток соцiально-економiчної сфери мiста Севастополя та iнших населених пунктiв, в яких дислокуються вiйськовi формування Чорноморського флоту Росiйської Федерацiї на територiї України</v>
          </cell>
        </row>
        <row r="1500">
          <cell r="B1500" t="str">
            <v>3511170</v>
          </cell>
          <cell r="C1500" t="str">
            <v>Субвенцiя з державного бюджету обласному бюджету Одеської областi на придбання медичного обладнання для Одеської обласної дитячої клiнiчної лiкарнi</v>
          </cell>
        </row>
        <row r="1501">
          <cell r="B1501" t="str">
            <v>3511180</v>
          </cell>
          <cell r="C1501" t="str">
            <v>Субвенцiя з державного бюджету бюджету Автономної Республiки Крим на соцiально-економiчний розвиток Автономної Республiки Крим</v>
          </cell>
        </row>
        <row r="1502">
          <cell r="B1502" t="str">
            <v>3511190</v>
          </cell>
          <cell r="C1502" t="str">
            <v>Субвенцiя з державного бюджету мiсцевим бюджетам на соцiально-економiчний розвиток</v>
          </cell>
        </row>
        <row r="1503">
          <cell r="B1503" t="str">
            <v>3511200</v>
          </cell>
          <cell r="C1503" t="str">
            <v>Субвенцiя з державного бюджету мiському бюджету мiста Києва на виконання функцiй столицi</v>
          </cell>
        </row>
        <row r="1504">
          <cell r="B1504" t="str">
            <v>3511210</v>
          </cell>
          <cell r="C1504" t="str">
            <v>Субвенцiя з державного бюджету мiсцевим бюджетам на здiйснення заходiв щодо соцiально-економiчного розвитку окремих територiй</v>
          </cell>
        </row>
        <row r="1505">
          <cell r="B1505" t="str">
            <v>3511220</v>
          </cell>
          <cell r="C1505" t="str">
            <v>Видатки на реалiзацiю заходiв щодо пiдвищення обороноздатностi i безпеки держави, а також на вiдновлення об'єктiв Донецької та Луганської областей, що розподiляються Кабiнетом Мiнiстрiв України</v>
          </cell>
        </row>
        <row r="1506">
          <cell r="B1506" t="str">
            <v>3511230</v>
          </cell>
          <cell r="C1506" t="str">
            <v>Субвенцiя з державного бюджету мiсцевим бюджетам на надання пiльг та житлових субсидiй населенню на придбання твердого та рiдкого пiчного побутового палива i скрапленого газу</v>
          </cell>
        </row>
        <row r="1507">
          <cell r="B1507" t="str">
            <v>3511240</v>
          </cell>
          <cell r="C1507" t="str">
            <v>Субвенцiя з державного бюджету мiсцевим бюджетам на реалiзацiю прiоритетiв розвитку регiонiв</v>
          </cell>
        </row>
        <row r="1508">
          <cell r="B1508" t="str">
            <v>3511250</v>
          </cell>
          <cell r="C1508" t="str">
            <v>Субвенцiя з державного бюджету мiсцевим бюджетам на надання пiльг з послуг зв'язку, iнших передбачених законодавством пiльг (крiм пiльг на одержання лiкiв, зубопротезування, оплату електроенергiї, природного i скрапленого газу на побутовi потреби, твердо</v>
          </cell>
        </row>
        <row r="1509">
          <cell r="B1509" t="str">
            <v>3511260</v>
          </cell>
          <cell r="C1509" t="str">
            <v>Додаткова дотацiя з державного бюджету мiсцевим бюджетам на забезпечення пальним станцiй (вiддiлень) екстреної, швидкої та невiдкладної медичної допомоги</v>
          </cell>
        </row>
        <row r="1510">
          <cell r="B1510" t="str">
            <v>3511270</v>
          </cell>
          <cell r="C1510" t="str">
            <v>Пайова участь у будiвництвi та придбання житла для осiб, якi займають посади в державних органах та забезпечують виконання завдань i функцiй держави</v>
          </cell>
        </row>
        <row r="1511">
          <cell r="B1511" t="str">
            <v>3511280</v>
          </cell>
          <cell r="C1511" t="str">
            <v>Здiйснення природоохоронних заходiв з недопущення потрапляння мастила з гiдротурбiн в рiчку Днiпро</v>
          </cell>
        </row>
        <row r="1512">
          <cell r="B1512" t="str">
            <v>3511290</v>
          </cell>
          <cell r="C1512" t="str">
            <v>Субвенцiя з державного бюджету мiському бюджету мiста Запорiжжя на будiвництво автотранспортної магiстралi через рiчку Днiпро у мiстi Запорiжжi</v>
          </cell>
        </row>
        <row r="1513">
          <cell r="B1513" t="str">
            <v>3511300</v>
          </cell>
          <cell r="C1513" t="str">
            <v>Створення, закупiвля, ремонт i модернiзацiя озброєння, вiйськової та спецiальної технiки за державним оборонним замовленням у нацiональних виробникiв для забезпечення оборони, громадського порядку, цивiльного захисту та пожежної безпеки</v>
          </cell>
        </row>
        <row r="1514">
          <cell r="B1514" t="str">
            <v>3511310</v>
          </cell>
          <cell r="C1514" t="str">
            <v>Субвенцiя з державного бюджету мiському бюджету мiста Умань Черкаської областi на вiдселення мешканцiв будинкiв, якi розташованi в частинi дендропарку "Софiївка", що пiдлягає реконструкцiї</v>
          </cell>
        </row>
        <row r="1515">
          <cell r="B1515" t="str">
            <v>3511320</v>
          </cell>
          <cell r="C1515" t="str">
            <v>Субвенцiя з державного бюджету на обслуговування боргу за запозиченнями, здiйсненими у 2012 роцi до загального фонду бюджету мiста Києва</v>
          </cell>
        </row>
        <row r="1516">
          <cell r="B1516" t="str">
            <v>3511330</v>
          </cell>
          <cell r="C1516" t="str">
            <v>Субвенцiя з державного бюджету мiському бюджету мiста Києва на облаштування та реконструкцiю iнженерних мереж та будiвництво сучасного дошкiльного та шкiльного закладу у Голосiївському районi мiста Києва</v>
          </cell>
        </row>
        <row r="1517">
          <cell r="B1517" t="str">
            <v>3511340</v>
          </cell>
          <cell r="C1517" t="str">
            <v>Субвенцiя з державного бюджету мiсцевим бюджетам на виплату допомоги сiм'ям з дiтьми, малозабезпеченим сiм'ям, iнвалiдам з дитинства, дiтям-iнвалiдам, тимчасової державної допомоги дiтям та допомоги по догляду за iнвалiдами I чи II групи внаслiдок психiч</v>
          </cell>
        </row>
        <row r="1518">
          <cell r="B1518" t="str">
            <v>3511350</v>
          </cell>
          <cell r="C1518" t="str">
            <v>Обслуговування державного боргу</v>
          </cell>
        </row>
        <row r="1519">
          <cell r="B1519" t="str">
            <v>3511360</v>
          </cell>
          <cell r="C1519" t="str">
            <v>Субвенцiя з державного бюджету районному бюджету Городенкiвського району Iвано-Франкiвської областi на проведення ремонту та реконструкцiї примiщень клубу в с. Тишкiвцi</v>
          </cell>
        </row>
        <row r="1520">
          <cell r="B1520" t="str">
            <v>3511370</v>
          </cell>
          <cell r="C1520" t="str">
            <v>Субвенцiя з державного бюджету мiському бюджету мiста Жовтi Води на виконання заходiв щодо радiацiйного та соцiального захисту населення мiста Жовтi Води</v>
          </cell>
        </row>
        <row r="1521">
          <cell r="B1521" t="str">
            <v>3511380</v>
          </cell>
          <cell r="C1521" t="str">
            <v>Стабiлiзацiйний фонд</v>
          </cell>
        </row>
        <row r="1522">
          <cell r="B1522" t="str">
            <v>3511390</v>
          </cell>
          <cell r="C1522" t="str">
            <v>Субвенцiя з державного бюджету мiському бюджету мiста Києва на забезпечення функцiонування Центру ядерної медицини з використанням ПЕТ - технологiй Київської мiської онкологiчної лiкарнi</v>
          </cell>
        </row>
        <row r="1523">
          <cell r="B1523" t="str">
            <v>3511400</v>
          </cell>
          <cell r="C1523" t="str">
            <v>Субвенцiя з державного бюджету обласному бюджету Донецької областi на будiвництво сучасної регiональної лiкарнi швидкої медичної допомоги в м.Донецьку</v>
          </cell>
        </row>
        <row r="1524">
          <cell r="B1524" t="str">
            <v>3511410</v>
          </cell>
          <cell r="C1524" t="str">
            <v>Субвенцiя з державного бюджету мiському бюджету мiста Бердянська Запорiзької областi на соцiально-економiчний розвиток</v>
          </cell>
        </row>
        <row r="1525">
          <cell r="B1525" t="str">
            <v>3511420</v>
          </cell>
          <cell r="C1525" t="str">
            <v>Субвенцiя з державного бюджету бюджету мiста Днiпропетровська на продовження будiвництва автомобiльної дороги в м. Днiпропетровськ на дiлянцi вiд вул. Кайдацький шлях до автомобiльної дороги Київ-Луганськ-Iзварине</v>
          </cell>
        </row>
        <row r="1526">
          <cell r="B1526" t="str">
            <v>3511430</v>
          </cell>
          <cell r="C1526" t="str">
            <v>Повернення позик, наданих за рахунок коштiв Стабiлiзацiйного фонду</v>
          </cell>
        </row>
        <row r="1527">
          <cell r="B1527" t="str">
            <v>3511440</v>
          </cell>
          <cell r="C1527" t="str">
            <v>Субвенцiя з державного бюджету мiсцевим бюджетам на вiдшкодування частини вiдсоткових ставок по залучених кредитах на оновлення парку автобусiв та тролейбусiв приймаючих мiст по пiдготовцi до проведення в Українi фiнальної частини чемпiонату Європи 2012</v>
          </cell>
        </row>
        <row r="1528">
          <cell r="B1528" t="str">
            <v>3511450</v>
          </cell>
          <cell r="C1528" t="str">
            <v>Державний фонд регiонального розвитку</v>
          </cell>
        </row>
        <row r="1529">
          <cell r="B1529" t="str">
            <v>3511460</v>
          </cell>
          <cell r="C1529" t="str">
            <v>Державний фонд регiонального розвитку</v>
          </cell>
        </row>
        <row r="1530">
          <cell r="B1530" t="str">
            <v>3511470</v>
          </cell>
          <cell r="C1530" t="str">
            <v>Субвенцiя з державного бюджету мiсцевим бюджетам на компенсацiю втрат доходiв мiсцевих бюджетiв внаслiдок наданих державою податкових пiльг суб'єктам космiчної дiяльностi зi сплати земельного податку</v>
          </cell>
        </row>
        <row r="1531">
          <cell r="B1531" t="str">
            <v>3511480</v>
          </cell>
          <cell r="C1531" t="str">
            <v>Субвенцiя з державного бюджету мiському бюджету мiста Калуша на соцiально-економiчний розвиток</v>
          </cell>
        </row>
        <row r="1532">
          <cell r="B1532" t="str">
            <v>3511490</v>
          </cell>
          <cell r="C1532" t="str">
            <v>Субвенцiя з державного бюджету обласному бюджету Київської областi на соцiально-економiчний розвиток, у тому числi для мiст Бучi, Iрпiня та Києво-Святошинського району</v>
          </cell>
        </row>
        <row r="1533">
          <cell r="B1533" t="str">
            <v>3511500</v>
          </cell>
          <cell r="C1533" t="str">
            <v>Субвенцiя з державного бюджету бюджету Київської мiської державної адмiнiстрацiї для здiйснення заходiв з деодорацiї на спорудах Бортницької станцiї аерацiї</v>
          </cell>
        </row>
        <row r="1534">
          <cell r="B1534" t="str">
            <v>3511510</v>
          </cell>
          <cell r="C1534" t="str">
            <v>Додаткова дотацiя з державного бюджету мiсцевим бюджетам на забезпечення видаткiв на оплату працi працiвникiв бюджетних установ у зв'язку iз наближенням запровадження Єдиної тарифної сiтки розрядiв i коефiцiєнтiв в повному обсязi</v>
          </cell>
        </row>
        <row r="1535">
          <cell r="B1535" t="str">
            <v>3511520</v>
          </cell>
          <cell r="C1535" t="str">
            <v>Повернення коштiв, наданих зi Стабiлiзацiйного фонду на поворотнiй основi</v>
          </cell>
        </row>
        <row r="1536">
          <cell r="B1536" t="str">
            <v>3511530</v>
          </cell>
          <cell r="C1536" t="str">
            <v>Повернення коштiв, наданих за рахунок коштiв Державного бюджету України пiдприємствам машинобудування для здiйснення заходiв, пов'язаних iз збiльшенням обсягiв виробництва та розвитком ринку технiки для агропромислового комплексу</v>
          </cell>
        </row>
        <row r="1537">
          <cell r="B1537" t="str">
            <v>3511540</v>
          </cell>
          <cell r="C1537" t="str">
            <v>Повернення коштiв, наданих для здiйснення операцiй з фiнансового лiзингу авiацiйної технiки</v>
          </cell>
        </row>
        <row r="1538">
          <cell r="B1538" t="str">
            <v>3511550</v>
          </cell>
          <cell r="C1538" t="str">
            <v>Повернення безвiдсоткових бюджетних позичок, наданих пiдприємствам державної форми власностi на погашення заборгованостi iз заробiтної плати</v>
          </cell>
        </row>
        <row r="1539">
          <cell r="B1539" t="str">
            <v>3511560</v>
          </cell>
          <cell r="C1539" t="str">
            <v>Повернення безвiдсоткових бюджетних позик, наданих у 2004 роцi пiдприємствам державної форми власностi паливно-енергетичного комплексу та у 2005 роцi пiдприємствам та органiзацiям вугiльної промисловостi на погашення заборгованостi iз заробiтної плати пр</v>
          </cell>
        </row>
        <row r="1540">
          <cell r="B1540" t="str">
            <v>3511570</v>
          </cell>
          <cell r="C1540" t="str">
            <v>Повернення кредиту, наданого на реконструкцiю гiдроелектростанцiй за рахунок коштiв гранту Уряду Швейцарської конфедерацiї</v>
          </cell>
        </row>
        <row r="1541">
          <cell r="B1541" t="str">
            <v>3511580</v>
          </cell>
          <cell r="C1541" t="str">
            <v>Обслуговування та погашення боргових зобовіязань за кредитами, залученими пiд державнi гарантiї, що використовуються для реалiзацiї завдань i заходiв державного фонду регiонального розвитку</v>
          </cell>
        </row>
        <row r="1542">
          <cell r="B1542" t="str">
            <v>3511590</v>
          </cell>
          <cell r="C1542" t="str">
            <v>Обслуговування та погашення зобовіязань за залученими коштами пiд державнi гарантiї для здiйснення капiтальних видаткiв розпорядниками бюджетних коштiв</v>
          </cell>
        </row>
        <row r="1543">
          <cell r="B1543" t="str">
            <v>3511600</v>
          </cell>
          <cell r="C1543" t="str">
            <v>Виконання державою гарантiйних зобов'язань за позичальникiв, що отримали кредити пiд державнi гарантiї</v>
          </cell>
        </row>
        <row r="1544">
          <cell r="B1544" t="str">
            <v>3511620</v>
          </cell>
          <cell r="C1544" t="str">
            <v>Фiнансування проектiв розвитку за рахунок коштiв, залучених державою</v>
          </cell>
        </row>
        <row r="1545">
          <cell r="B1545" t="str">
            <v>3511630</v>
          </cell>
          <cell r="C1545" t="str">
            <v>Повернення позик, наданих для фiнансування проектiв розвитку за рахунок коштiв, залучених державою</v>
          </cell>
        </row>
        <row r="1546">
          <cell r="B1546" t="str">
            <v>3511640</v>
          </cell>
          <cell r="C1546" t="str">
            <v>Заходи щодо вдосконалення методологiї складання грошово-кредитної i банкiвської статистики</v>
          </cell>
        </row>
        <row r="1547">
          <cell r="B1547" t="str">
            <v>3511650</v>
          </cell>
          <cell r="C1547" t="str">
            <v>Реалiзацiя програм допомоги Європейського Союзу</v>
          </cell>
        </row>
        <row r="1548">
          <cell r="B1548" t="str">
            <v>3511660</v>
          </cell>
          <cell r="C1548" t="str">
            <v>Повернення бюджетних коштiв, наданих на поворотнiй основi на виконання окремих заходiв</v>
          </cell>
        </row>
        <row r="1549">
          <cell r="B1549" t="str">
            <v>3511670</v>
          </cell>
          <cell r="C1549" t="str">
            <v>Cубвенцiя з державного бюджету мiському бюджету мiста Днiпропетровська на завершення будiвництва метрополiтену у м. Днiпропетровську</v>
          </cell>
        </row>
        <row r="1550">
          <cell r="B1550" t="str">
            <v>3511680</v>
          </cell>
          <cell r="C1550" t="str">
            <v>Фiнансування спiльних з Європейським iнвестицiйним банком проектiв</v>
          </cell>
        </row>
        <row r="1551">
          <cell r="B1551" t="str">
            <v>3511800</v>
          </cell>
          <cell r="C1551" t="str">
            <v>Субвенцiя з державного бюджету мiському бюджету мiста Днiпропетровськ на спiвфiнансування проекту іЗавершення будiвництва метрополiтену у м.Днiпропетровські</v>
          </cell>
        </row>
        <row r="1552">
          <cell r="B1552" t="str">
            <v>3511990</v>
          </cell>
          <cell r="C1552" t="str">
            <v>Нерозподiлений резерв</v>
          </cell>
        </row>
        <row r="1553">
          <cell r="B1553" t="str">
            <v>3600000</v>
          </cell>
          <cell r="C1553" t="str">
            <v>Мiнiстерство юстицiї України</v>
          </cell>
        </row>
        <row r="1554">
          <cell r="B1554" t="str">
            <v>3601000</v>
          </cell>
          <cell r="C1554" t="str">
            <v>Апарат Мiнiстерства юстицiї України</v>
          </cell>
        </row>
        <row r="1555">
          <cell r="B1555" t="str">
            <v>3601010</v>
          </cell>
          <cell r="C1555" t="str">
            <v>Керiвництво та управлiння у сферi юстицiї</v>
          </cell>
        </row>
        <row r="1556">
          <cell r="B1556" t="str">
            <v>3601070</v>
          </cell>
          <cell r="C1556" t="str">
            <v>Проведення судової експертизи, дослiдження i розробки у сферi методики проведення судових експертиз</v>
          </cell>
        </row>
        <row r="1557">
          <cell r="B1557" t="str">
            <v>3601080</v>
          </cell>
          <cell r="C1557" t="str">
            <v>Прикладнi розробки у сферi методики проведення судових експертиз</v>
          </cell>
        </row>
        <row r="1558">
          <cell r="B1558" t="str">
            <v>3601090</v>
          </cell>
          <cell r="C1558" t="str">
            <v>Пiдвищення квалiфiкацiї працiвникiв органiв юстицiї</v>
          </cell>
        </row>
        <row r="1559">
          <cell r="B1559" t="str">
            <v>3601150</v>
          </cell>
          <cell r="C1559" t="str">
            <v>Забезпечення захисту прав та iнтересiв України пiд час урегулювання спорiв, розгляду у закордонних юрисдикцiйних органах справ за участю iноземного суб'єкта та України</v>
          </cell>
        </row>
        <row r="1560">
          <cell r="B1560" t="str">
            <v>3601170</v>
          </cell>
          <cell r="C1560" t="str">
            <v>Платежi на виконання рiшень закордонних юрисдикцiйних органiв, прийнятих за наслiдками розгляду справ проти України</v>
          </cell>
        </row>
        <row r="1561">
          <cell r="B1561" t="str">
            <v>3601200</v>
          </cell>
          <cell r="C1561" t="str">
            <v>Державна пiдтримка органiв реєстрацiї речових прав на нерухоме майно та їх обмеження</v>
          </cell>
        </row>
        <row r="1562">
          <cell r="B1562" t="str">
            <v>3601210</v>
          </cell>
          <cell r="C1562" t="str">
            <v>Заходи з пiдготовки та проведення ХХIII Конгресу Всесвiтньої асоцiацiї юристiв</v>
          </cell>
        </row>
        <row r="1563">
          <cell r="B1563" t="str">
            <v>3601600</v>
          </cell>
          <cell r="C1563" t="str">
            <v>Створення державного реєстру виконавчих проваджень</v>
          </cell>
        </row>
        <row r="1564">
          <cell r="B1564" t="str">
            <v>3601710</v>
          </cell>
          <cell r="C1564" t="str">
            <v>Забезпечення захисту прав та iнтересiв Мiнiстерства транспорту та зв'язку i Державної служби автомобiльних дорiг пiд час розгляду спору в Мiжнародному арбiтражному судi Мiжнародної торгової палати</v>
          </cell>
        </row>
        <row r="1565">
          <cell r="B1565" t="str">
            <v>3601800</v>
          </cell>
          <cell r="C1565" t="str">
            <v>Оновлення копiювальної та комп'ютерної технiки, погашення кредиторської заборгованостi за проведенi роботи з капiтального ремонту адмiнiстративних примiщень органiв юстицiї</v>
          </cell>
        </row>
        <row r="1566">
          <cell r="B1566" t="str">
            <v>3602000</v>
          </cell>
          <cell r="C1566" t="str">
            <v>Державна реєстрацiйна служба України</v>
          </cell>
        </row>
        <row r="1567">
          <cell r="B1567" t="str">
            <v>3602010</v>
          </cell>
          <cell r="C1567" t="str">
            <v>Керiвництво та управлiння у сферi державної реєстрацiї</v>
          </cell>
        </row>
        <row r="1568">
          <cell r="B1568" t="str">
            <v>3603000</v>
          </cell>
          <cell r="C1568" t="str">
            <v>Координацiйний центр з надання правової допомоги</v>
          </cell>
        </row>
        <row r="1569">
          <cell r="B1569" t="str">
            <v>3603020</v>
          </cell>
          <cell r="C1569" t="str">
            <v>Забезпечення формування та функцiонування системи безоплатної правової допомоги</v>
          </cell>
        </row>
        <row r="1570">
          <cell r="B1570" t="str">
            <v>3603030</v>
          </cell>
          <cell r="C1570" t="str">
            <v>Оплата послуг та вiдшкодування витрат адвокатiв з надання безоплатної вторинної правової допомоги</v>
          </cell>
        </row>
        <row r="1571">
          <cell r="B1571" t="str">
            <v>3604000</v>
          </cell>
          <cell r="C1571" t="str">
            <v>Державна виконавча служба України</v>
          </cell>
        </row>
        <row r="1572">
          <cell r="B1572" t="str">
            <v>3604010</v>
          </cell>
          <cell r="C1572" t="str">
            <v>Керiвництво та управлiння у сферi державної виконавчої служби</v>
          </cell>
        </row>
        <row r="1573">
          <cell r="B1573" t="str">
            <v>3606000</v>
          </cell>
          <cell r="C1573" t="str">
            <v>Державна пенiтенцiарна служба України</v>
          </cell>
        </row>
        <row r="1574">
          <cell r="B1574" t="str">
            <v>3606010</v>
          </cell>
          <cell r="C1574" t="str">
            <v>Керiвництво та управлiння у пенiтенцiарнiй сферi</v>
          </cell>
        </row>
        <row r="1575">
          <cell r="B1575" t="str">
            <v>3606020</v>
          </cell>
          <cell r="C1575" t="str">
            <v>Виконання покарань установами i органами пенiтенцiарної служби</v>
          </cell>
        </row>
        <row r="1576">
          <cell r="B1576" t="str">
            <v>3606030</v>
          </cell>
          <cell r="C1576" t="str">
            <v>Виконання покарань та утримання персоналу установ i органiв пенiтенцiарної служби</v>
          </cell>
        </row>
        <row r="1577">
          <cell r="B1577" t="str">
            <v>3606040</v>
          </cell>
          <cell r="C1577" t="str">
            <v>Фiнансова пiдтримка санаторно-курортних закладiв Державного департаменту України з питань виконання покарань</v>
          </cell>
        </row>
        <row r="1578">
          <cell r="B1578" t="str">
            <v>3606060</v>
          </cell>
          <cell r="C1578" t="str">
            <v>Утримання спецконтингенту, хворого на туберкульоз, в установах кримiнально-виконавчої служби</v>
          </cell>
        </row>
        <row r="1579">
          <cell r="B1579" t="str">
            <v>3606070</v>
          </cell>
          <cell r="C1579" t="str">
            <v>Заходи щодо покращення умов тримання засуджених та осiб, взятих пiд варту</v>
          </cell>
        </row>
        <row r="1580">
          <cell r="B1580" t="str">
            <v>3606080</v>
          </cell>
          <cell r="C1580" t="str">
            <v>Будiвництво (придбання) житла для осiб рядового i начальницького складу Державної кримiнально-виконавчої служби України</v>
          </cell>
        </row>
        <row r="1581">
          <cell r="B1581" t="str">
            <v>3606090</v>
          </cell>
          <cell r="C1581" t="str">
            <v>Пiдготовка робiтничих кадрiв у професiйно-технiчних закладах соцiальної адаптацiї при установах виконання покарань</v>
          </cell>
        </row>
        <row r="1582">
          <cell r="B1582" t="str">
            <v>3606100</v>
          </cell>
          <cell r="C1582"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1583">
          <cell r="B1583" t="str">
            <v>3606600</v>
          </cell>
          <cell r="C1583" t="str">
            <v>Заходи з подолання епiдемiї туберкульозу та СНIДу в установах кримiнально-виконавчої системи</v>
          </cell>
        </row>
        <row r="1584">
          <cell r="B1584" t="str">
            <v>3607000</v>
          </cell>
          <cell r="C1584" t="str">
            <v>Нацiональна академiя правових наук України</v>
          </cell>
        </row>
        <row r="1585">
          <cell r="B1585" t="str">
            <v>3607020</v>
          </cell>
          <cell r="C1585" t="str">
            <v>Наукова i органiзацiйна дiяльнiсть президiї Нацiональної академiї правових наук України</v>
          </cell>
        </row>
        <row r="1586">
          <cell r="B1586" t="str">
            <v>3607030</v>
          </cell>
          <cell r="C1586" t="str">
            <v>Фундаментальнi дослiдження, прикладнi науковi i науково-технiчнi розробки, виконання робiт за державними цiльовими програмами i державним замовленням у сферi законодавства i права, пiдготовка наукових кадрiв, фiнансова пiдтримка розвитку наукової iнфраст</v>
          </cell>
        </row>
        <row r="1587">
          <cell r="B1587" t="str">
            <v>3608000</v>
          </cell>
          <cell r="C1587" t="str">
            <v>Державна служба України з питань захисту персональних даних</v>
          </cell>
        </row>
        <row r="1588">
          <cell r="B1588" t="str">
            <v>3608010</v>
          </cell>
          <cell r="C1588" t="str">
            <v>Керiвництво та управлiння у сферi захисту персональних даних</v>
          </cell>
        </row>
        <row r="1589">
          <cell r="B1589" t="str">
            <v>3609000</v>
          </cell>
          <cell r="C1589" t="str">
            <v>Державна архiвна служба України</v>
          </cell>
        </row>
        <row r="1590">
          <cell r="B1590" t="str">
            <v>3609010</v>
          </cell>
          <cell r="C1590" t="str">
            <v>Керiвництво та управлiння у сферi архiвної справи</v>
          </cell>
        </row>
        <row r="1591">
          <cell r="B1591" t="str">
            <v>3609020</v>
          </cell>
          <cell r="C1591" t="str">
            <v>Прикладнi розробки у сферi архiвної справи та страхового фонду документацiї</v>
          </cell>
        </row>
        <row r="1592">
          <cell r="B1592" t="str">
            <v>3609030</v>
          </cell>
          <cell r="C1592" t="str">
            <v>Забезпечення дiяльностi архiвних установ та установ страхового фонду документацiї</v>
          </cell>
        </row>
        <row r="1593">
          <cell r="B1593" t="str">
            <v>3609040</v>
          </cell>
          <cell r="C1593" t="str">
            <v>Пiдвищення квалiфiкацiї фахiвцiв архiвної справи</v>
          </cell>
        </row>
        <row r="1594">
          <cell r="B1594" t="str">
            <v>3609050</v>
          </cell>
          <cell r="C1594" t="str">
            <v>Забезпечення охорони примiщень державних архiвiв</v>
          </cell>
        </row>
        <row r="1595">
          <cell r="B1595" t="str">
            <v>3609060</v>
          </cell>
          <cell r="C1595" t="str">
            <v>Створення i зберiгання страхового фонду документацiї</v>
          </cell>
        </row>
        <row r="1596">
          <cell r="B1596" t="str">
            <v>3609800</v>
          </cell>
          <cell r="C1596" t="str">
            <v>Розробка проектно-кошторисної документацiї на реконструкцiю комплексу споруд центральних державних архiвiв у м.Києвi</v>
          </cell>
        </row>
        <row r="1597">
          <cell r="B1597" t="str">
            <v>3609810</v>
          </cell>
          <cell r="C1597" t="str">
            <v>Реконструкцiя комплексу споруд центральних державних архiвних установ</v>
          </cell>
        </row>
        <row r="1598">
          <cell r="B1598" t="str">
            <v>3800000</v>
          </cell>
          <cell r="C1598" t="str">
            <v>Мiнiстерство iнформацiйної полiтики України</v>
          </cell>
        </row>
        <row r="1599">
          <cell r="B1599" t="str">
            <v>3801000</v>
          </cell>
          <cell r="C1599" t="str">
            <v>Апарат Мiнiстерства iнформацiйної полiтики України</v>
          </cell>
        </row>
        <row r="1600">
          <cell r="B1600" t="str">
            <v>3801010</v>
          </cell>
          <cell r="C1600" t="str">
            <v>Керiвництво та управлiння у сферi iнформацiйної полiтики</v>
          </cell>
        </row>
        <row r="1601">
          <cell r="B1601" t="str">
            <v>3801020</v>
          </cell>
          <cell r="C1601" t="str">
            <v>Виробництво та трансляцiя телерадiопрограм для державних потреб, збирання, обробка та розповсюдження офiцiйної iнформацiйної продукцiї</v>
          </cell>
        </row>
        <row r="1602">
          <cell r="B1602" t="str">
            <v>3801030</v>
          </cell>
          <cell r="C1602" t="str">
            <v>Здiйснення заходiв у сферi захисту нацiонального iнформацiйного простору</v>
          </cell>
        </row>
        <row r="1603">
          <cell r="B1603" t="str">
            <v>5030000</v>
          </cell>
          <cell r="C1603" t="str">
            <v>Державне агентство з питань науки, iнновацiй та iнформатизацiї України</v>
          </cell>
        </row>
        <row r="1604">
          <cell r="B1604" t="str">
            <v>5031000</v>
          </cell>
          <cell r="C1604" t="str">
            <v>Апарат Державного агентства з питань науки, iнновацiй та iнформатизацiї України</v>
          </cell>
        </row>
        <row r="1605">
          <cell r="B1605" t="str">
            <v>5120000</v>
          </cell>
          <cell r="C1605" t="str">
            <v>Державне агентство резерву України</v>
          </cell>
        </row>
        <row r="1606">
          <cell r="B1606" t="str">
            <v>5121000</v>
          </cell>
          <cell r="C1606" t="str">
            <v>Апарат Державного агентства резерву України</v>
          </cell>
        </row>
        <row r="1607">
          <cell r="B1607" t="str">
            <v>5160000</v>
          </cell>
          <cell r="C1607" t="str">
            <v>Державна митна служба України</v>
          </cell>
        </row>
        <row r="1608">
          <cell r="B1608" t="str">
            <v>5270000</v>
          </cell>
          <cell r="C1608" t="str">
            <v>Державна iнспекцiя ядерного регулювання України</v>
          </cell>
        </row>
        <row r="1609">
          <cell r="B1609" t="str">
            <v>5271000</v>
          </cell>
          <cell r="C1609" t="str">
            <v>Апарат Державної iнспекцiї ядерного регулювання України</v>
          </cell>
        </row>
        <row r="1610">
          <cell r="B1610" t="str">
            <v>5271010</v>
          </cell>
          <cell r="C1610" t="str">
            <v>Керiвництво та управлiння у сферi ядерного регулювання</v>
          </cell>
        </row>
        <row r="1611">
          <cell r="B1611" t="str">
            <v>5271020</v>
          </cell>
          <cell r="C1611" t="str">
            <v>Забезпечення ведення Державного регiстру джерел iонiзуючого випромiнювання</v>
          </cell>
        </row>
        <row r="1612">
          <cell r="B1612" t="str">
            <v>5271030</v>
          </cell>
          <cell r="C1612" t="str">
            <v>Пiдвищення квалiфiкацiї державних службовцiв п'ятої-сьомої категорiй у сферi ядерного регулювання</v>
          </cell>
        </row>
        <row r="1613">
          <cell r="B1613" t="str">
            <v>5271040</v>
          </cell>
          <cell r="C1613" t="str">
            <v>Забезпечення ведення Державного регiстру джерел iонiзуючого випромiнювання</v>
          </cell>
        </row>
        <row r="1614">
          <cell r="B1614" t="str">
            <v>5271050</v>
          </cell>
          <cell r="C1614" t="str">
            <v>Забезпечення безпечного зберiгання вiдпрацьованих високоактивних джерел iонiзуючого випромiнювання</v>
          </cell>
        </row>
        <row r="1615">
          <cell r="B1615" t="str">
            <v>5340000</v>
          </cell>
          <cell r="C1615" t="str">
            <v>Адмiнiстрацiя Державної прикордонної служби України</v>
          </cell>
        </row>
        <row r="1616">
          <cell r="B1616" t="str">
            <v>5341000</v>
          </cell>
          <cell r="C1616" t="str">
            <v>Апарат Адмiнiстрацiї Державної прикордонної служби України</v>
          </cell>
        </row>
        <row r="1617">
          <cell r="B1617" t="str">
            <v>5341020</v>
          </cell>
          <cell r="C1617" t="str">
            <v>Забезпечення особового складу Державної прикордонної служби України</v>
          </cell>
        </row>
        <row r="1618">
          <cell r="B1618" t="str">
            <v>5341050</v>
          </cell>
          <cell r="C1618" t="str">
            <v>Створення, закупiвля i модернiзацiя озброєння, вiйськової та спецiальної технiки за державним оборонним замовленням Адмiнiстрацiї Державної прикордонної служби</v>
          </cell>
        </row>
        <row r="1619">
          <cell r="B1619" t="str">
            <v>5341110</v>
          </cell>
          <cell r="C1619" t="str">
            <v>Заходи, пов'язанi iз переходом на вiйськову службу за контрактом</v>
          </cell>
        </row>
        <row r="1620">
          <cell r="B1620" t="str">
            <v>5341120</v>
          </cell>
          <cell r="C1620" t="str">
            <v>Заходи з облаштування та реконструкцiї державного кордону, пов'язанi з проведенням Євро-2012</v>
          </cell>
        </row>
        <row r="1621">
          <cell r="B1621" t="str">
            <v>5342000</v>
          </cell>
          <cell r="C1621" t="str">
            <v>Розвiдувальний орган Адмiнiстрацiї Державної прикордонної служби України</v>
          </cell>
        </row>
        <row r="1622">
          <cell r="B1622" t="str">
            <v>5342020</v>
          </cell>
          <cell r="C1622" t="str">
            <v>Заходи, пов'язанi iз переходом на вiйськову службу за контрактом</v>
          </cell>
        </row>
        <row r="1623">
          <cell r="B1623" t="str">
            <v>5500000</v>
          </cell>
          <cell r="C1623" t="str">
            <v>Нацiональна комiсiя, що здiйснює державне регулювання у сферi ринкiв фiнансових послуг</v>
          </cell>
        </row>
        <row r="1624">
          <cell r="B1624" t="str">
            <v>5501000</v>
          </cell>
          <cell r="C1624" t="str">
            <v>Апарат Нацiональної комiсiї, що здiйснює державне регулювання у сферi ринкiв фiнансових послуг</v>
          </cell>
        </row>
        <row r="1625">
          <cell r="B1625" t="str">
            <v>5501010</v>
          </cell>
          <cell r="C1625" t="str">
            <v>Керiвництво та управлiння у сферi регулювання ринкiв фiнансових послуг</v>
          </cell>
        </row>
        <row r="1626">
          <cell r="B1626" t="str">
            <v>5501020</v>
          </cell>
          <cell r="C1626" t="str">
            <v>Розробка та впровадження комплексної iнформацiйної системи</v>
          </cell>
        </row>
        <row r="1627">
          <cell r="B1627" t="str">
            <v>5530000</v>
          </cell>
          <cell r="C1627" t="str">
            <v>Державна служба фiнансового монiторингу України</v>
          </cell>
        </row>
        <row r="1628">
          <cell r="B1628" t="str">
            <v>5531000</v>
          </cell>
          <cell r="C1628" t="str">
            <v>Апарат Державної служби фiнансового монiторингу України</v>
          </cell>
        </row>
        <row r="1629">
          <cell r="B1629" t="str">
            <v>5550000</v>
          </cell>
          <cell r="C1629" t="str">
            <v>Державна служба України з контролю за наркотиками</v>
          </cell>
        </row>
        <row r="1630">
          <cell r="B1630" t="str">
            <v>5551000</v>
          </cell>
          <cell r="C1630" t="str">
            <v>Апарат Державної служби України з контролю за наркотиками</v>
          </cell>
        </row>
        <row r="1631">
          <cell r="B1631" t="str">
            <v>5560000</v>
          </cell>
          <cell r="C1631" t="str">
            <v>Нацiональна комiсiя, що здiйснює державне регулювання у сферi зв'язку та iнформатизацiї</v>
          </cell>
        </row>
        <row r="1632">
          <cell r="B1632" t="str">
            <v>5561000</v>
          </cell>
          <cell r="C1632" t="str">
            <v>Нацiональна комiсiя, що здiйснює державне регулювання у сферi зв'язку та iнформатизацiї</v>
          </cell>
        </row>
        <row r="1633">
          <cell r="B1633" t="str">
            <v>5561010</v>
          </cell>
          <cell r="C1633" t="str">
            <v>Керiвництво та управлiння у сферi регулювання зв'язку та iнформатизацiї</v>
          </cell>
        </row>
        <row r="1634">
          <cell r="B1634" t="str">
            <v>5960000</v>
          </cell>
          <cell r="C1634" t="str">
            <v>Головне управлiння розвiдки Мiнiстерства оборони України</v>
          </cell>
        </row>
        <row r="1635">
          <cell r="B1635" t="str">
            <v>5961000</v>
          </cell>
          <cell r="C1635" t="str">
            <v>Головне управлiння розвiдки Мiнiстерства оборони України</v>
          </cell>
        </row>
        <row r="1636">
          <cell r="B1636" t="str">
            <v>5961010</v>
          </cell>
          <cell r="C1636" t="str">
            <v>Розвiдувальна дiяльнiсть у сферi оборони</v>
          </cell>
        </row>
        <row r="1637">
          <cell r="B1637" t="str">
            <v>5961020</v>
          </cell>
          <cell r="C1637" t="str">
            <v>Закупiвля комплексу спецiального призначення</v>
          </cell>
        </row>
        <row r="1638">
          <cell r="B1638" t="str">
            <v>5961030</v>
          </cell>
          <cell r="C1638" t="str">
            <v>Заходи, пов'язанi iз переходом на вiйськову службу за контрактом</v>
          </cell>
        </row>
        <row r="1639">
          <cell r="B1639" t="str">
            <v>5961050</v>
          </cell>
          <cell r="C1639" t="str">
            <v>Створення, закупiвля i модернiзацiя озброєння, вiйськової та спецiальної технiки за державним оборонним замовленням Головного управлiння розвiдки Мiнiстерства оборони</v>
          </cell>
        </row>
        <row r="1640">
          <cell r="B1640" t="str">
            <v>5961060</v>
          </cell>
          <cell r="C1640" t="str">
            <v>Видатки для Головного управлiння розвiдки Мiнiстерства оборони України на реалiзацiю заходiв щодо пiдвищення обороноздатностi i безпеки держави</v>
          </cell>
        </row>
        <row r="1641">
          <cell r="B1641" t="str">
            <v>5980000</v>
          </cell>
          <cell r="C1641" t="str">
            <v>Вища рада юстицiї</v>
          </cell>
        </row>
        <row r="1642">
          <cell r="B1642" t="str">
            <v>5981000</v>
          </cell>
          <cell r="C1642" t="str">
            <v>Апарат Вищої ради юстицiї</v>
          </cell>
        </row>
        <row r="1643">
          <cell r="B1643" t="str">
            <v>5981010</v>
          </cell>
          <cell r="C1643" t="str">
            <v>Формування суддiвського корпусу та контроль за його дiяльнiстю</v>
          </cell>
        </row>
        <row r="1644">
          <cell r="B1644" t="str">
            <v>5990000</v>
          </cell>
          <cell r="C1644" t="str">
            <v>Секретарiат Уповноваженого Верховної Ради України з прав людини</v>
          </cell>
        </row>
        <row r="1645">
          <cell r="B1645" t="str">
            <v>5991000</v>
          </cell>
          <cell r="C1645" t="str">
            <v>Секретарiат Уповноваженого Верховної Ради України з прав людини</v>
          </cell>
        </row>
        <row r="1646">
          <cell r="B1646" t="str">
            <v>5991010</v>
          </cell>
          <cell r="C1646" t="str">
            <v>Парламентський контроль за додержанням конституцiйних прав i свобод людини</v>
          </cell>
        </row>
        <row r="1647">
          <cell r="B1647" t="str">
            <v>6010000</v>
          </cell>
          <cell r="C1647" t="str">
            <v>Антимонопольний комiтет України</v>
          </cell>
        </row>
        <row r="1648">
          <cell r="B1648" t="str">
            <v>6011000</v>
          </cell>
          <cell r="C1648" t="str">
            <v>Апарат Антимонопольного комiтету України</v>
          </cell>
        </row>
        <row r="1649">
          <cell r="B1649" t="str">
            <v>6011010</v>
          </cell>
          <cell r="C1649" t="str">
            <v>Керiвництво та управлiння  у сферi конкурентної полiтики, контроль за дотриманням законодавства про захист економiчної конкуренцiї</v>
          </cell>
        </row>
        <row r="1650">
          <cell r="B1650" t="str">
            <v>6011020</v>
          </cell>
          <cell r="C1650" t="str">
            <v>Прикладнi розробки у сферi конкурентної полiтики та права</v>
          </cell>
        </row>
        <row r="1651">
          <cell r="B1651" t="str">
            <v>6020000</v>
          </cell>
          <cell r="C1651" t="str">
            <v>Вища атестацiйна комiсiя України</v>
          </cell>
        </row>
        <row r="1652">
          <cell r="B1652" t="str">
            <v>6021000</v>
          </cell>
          <cell r="C1652" t="str">
            <v>Апарат Вищої атестацiйної комiсiї України</v>
          </cell>
        </row>
        <row r="1653">
          <cell r="B1653" t="str">
            <v>6021010</v>
          </cell>
          <cell r="C1653" t="str">
            <v>Керiвництво та управлiння у сферi атестацiї наукових та науково-педагогiчних кадрiв вищої квалiфiкацiї, присудження наукових ступенiв</v>
          </cell>
        </row>
        <row r="1654">
          <cell r="B1654" t="str">
            <v>6070000</v>
          </cell>
          <cell r="C1654" t="str">
            <v>Державна пенiтенцiарна служба України</v>
          </cell>
        </row>
        <row r="1655">
          <cell r="B1655" t="str">
            <v>6071000</v>
          </cell>
          <cell r="C1655" t="str">
            <v>Апарат Державної пенiтенцiарної служби України</v>
          </cell>
        </row>
        <row r="1656">
          <cell r="B1656" t="str">
            <v>6080000</v>
          </cell>
          <cell r="C1656" t="str">
            <v>Державний департамент України з питань виконання покарань (загальнодержавнi витрати)</v>
          </cell>
        </row>
        <row r="1657">
          <cell r="B1657" t="str">
            <v>6081000</v>
          </cell>
          <cell r="C1657" t="str">
            <v>Державний департамент України з питань виконання покарань (загальнодержавнi витрати)</v>
          </cell>
        </row>
        <row r="1658">
          <cell r="B1658" t="str">
            <v>6110000</v>
          </cell>
          <cell r="C1658" t="str">
            <v>Державна архiвна служба України</v>
          </cell>
        </row>
        <row r="1659">
          <cell r="B1659" t="str">
            <v>6111000</v>
          </cell>
          <cell r="C1659" t="str">
            <v>Апарат Державної архiвної служби України</v>
          </cell>
        </row>
        <row r="1660">
          <cell r="B1660" t="str">
            <v>6120000</v>
          </cell>
          <cell r="C1660" t="str">
            <v>Нацiональне агентство України з питань державної служби</v>
          </cell>
        </row>
        <row r="1661">
          <cell r="B1661" t="str">
            <v>6121000</v>
          </cell>
          <cell r="C1661" t="str">
            <v>Апарат Нацiонального агентства України з питань державної служби</v>
          </cell>
        </row>
        <row r="1662">
          <cell r="B1662" t="str">
            <v>6121010</v>
          </cell>
          <cell r="C1662" t="str">
            <v>Керiвництво та  функцiональне управлiння у сферi державної служби</v>
          </cell>
        </row>
        <row r="1663">
          <cell r="B1663" t="str">
            <v>6121020</v>
          </cell>
          <cell r="C1663" t="str">
            <v>Пiдготовка державних службовцiв V-VII категорiй, пiдвищення квалiфiкацiї державних службовцiв I-VII категорiй, iнших категорiй працiвникiв, спецiалiстiв з питань фiнансового монiторингу у сферi боротьби з легалiзацiєю (вiдмиванням) доходiв, одержаних зло</v>
          </cell>
        </row>
        <row r="1664">
          <cell r="B1664" t="str">
            <v>6121030</v>
          </cell>
          <cell r="C1664" t="str">
            <v>Пiдвищення квалiфiкацiї фахiвцiв у сферi європейської та свiтової iнтеграцiї</v>
          </cell>
        </row>
        <row r="1665">
          <cell r="B1665" t="str">
            <v>6121040</v>
          </cell>
          <cell r="C1665" t="str">
            <v>Забезпечення iнституцiйного розвитку державної служби, проведення прикладних дослiджень i розробок у сферi державної служби та її адаптацiї до стандартiв Європейського Союзу</v>
          </cell>
        </row>
        <row r="1666">
          <cell r="B1666" t="str">
            <v>6121700</v>
          </cell>
          <cell r="C1666" t="str">
            <v>Погашення кредиторської заборгованостi з вiдшкодування витрат, пов'язаних з проведенням аварiйних робiт з ремонту головного фасаду адмiнiстративної будiвлi Головного управлiння державної служби</v>
          </cell>
        </row>
        <row r="1667">
          <cell r="B1667" t="str">
            <v>6122000</v>
          </cell>
          <cell r="C1667" t="str">
            <v>Центр адаптацiї державної служби до стандартiв Європейського Союзу</v>
          </cell>
        </row>
        <row r="1668">
          <cell r="B1668" t="str">
            <v>6122040</v>
          </cell>
          <cell r="C1668" t="str">
            <v>Прикладнi дослiдження i розробки у сферi державної служби та її адаптацiї до стандартiв Європейського Союзу</v>
          </cell>
        </row>
        <row r="1669">
          <cell r="B1669" t="str">
            <v>6122050</v>
          </cell>
          <cell r="C1669" t="str">
            <v>Органiзацiя пiдготовки та виконання тренiнгових програм i заходiв з розвитку вищого корпусу державної служби</v>
          </cell>
        </row>
        <row r="1670">
          <cell r="B1670" t="str">
            <v>6122060</v>
          </cell>
          <cell r="C1670" t="str">
            <v>Забезпечення автоматизованої iнформацiйно-аналiтичної системи  облiку особових справ державних службовцiв i посадових осiб мiсцевого самоврядування</v>
          </cell>
        </row>
        <row r="1671">
          <cell r="B1671" t="str">
            <v>6150000</v>
          </cell>
          <cell r="C1671" t="str">
            <v>Нацiональна комiсiя з цiнних паперiв та фондового ринку</v>
          </cell>
        </row>
        <row r="1672">
          <cell r="B1672" t="str">
            <v>6151000</v>
          </cell>
          <cell r="C1672" t="str">
            <v>Апарат Нацiональної комiсiї з цiнних паперiв та фондового ринку</v>
          </cell>
        </row>
        <row r="1673">
          <cell r="B1673" t="str">
            <v>6151010</v>
          </cell>
          <cell r="C1673" t="str">
            <v>Керiвництво та управлiння у сферi фондового ринку</v>
          </cell>
        </row>
        <row r="1674">
          <cell r="B1674" t="str">
            <v>6151020</v>
          </cell>
          <cell r="C1674" t="str">
            <v>Створення cистеми монiторингу фондового ринку</v>
          </cell>
        </row>
        <row r="1675">
          <cell r="B1675" t="str">
            <v>6151030</v>
          </cell>
          <cell r="C1675" t="str">
            <v>Пiдвищення квалiфiкацiї фахiвцiв з питань фондового ринку та корпоративного управлiння</v>
          </cell>
        </row>
        <row r="1676">
          <cell r="B1676" t="str">
            <v>6160000</v>
          </cell>
          <cell r="C1676" t="str">
            <v>Державна податкова адмiнiстрацiя України (загальнодержавнi витрати)</v>
          </cell>
        </row>
        <row r="1677">
          <cell r="B1677" t="str">
            <v>6161000</v>
          </cell>
          <cell r="C1677" t="str">
            <v>Державна податкова адмiнiстрацiя України (загальнодержавнi витрати)</v>
          </cell>
        </row>
        <row r="1678">
          <cell r="B1678" t="str">
            <v>6170000</v>
          </cell>
          <cell r="C1678" t="str">
            <v>Державна служба експортного контролю України</v>
          </cell>
        </row>
        <row r="1679">
          <cell r="B1679" t="str">
            <v>6171000</v>
          </cell>
          <cell r="C1679" t="str">
            <v>Апарат Державної служби експортного контролю України</v>
          </cell>
        </row>
        <row r="1680">
          <cell r="B1680" t="str">
            <v>6310000</v>
          </cell>
          <cell r="C1680" t="str">
            <v>Державне агентство з iнвестицiй та управлiння нацiональними проектами України (загальнодержавнi витрати)</v>
          </cell>
        </row>
        <row r="1681">
          <cell r="B1681" t="str">
            <v>6311000</v>
          </cell>
          <cell r="C1681" t="str">
            <v>Державне агентство з iнвестицiй та управлiння нацiональними проектами України (загальнодержавнi витрати)</v>
          </cell>
        </row>
        <row r="1682">
          <cell r="B1682" t="str">
            <v>6320000</v>
          </cell>
          <cell r="C1682" t="str">
            <v>Нацiональне антикорупцiйне бюро України</v>
          </cell>
        </row>
        <row r="1683">
          <cell r="B1683" t="str">
            <v>6321000</v>
          </cell>
          <cell r="C1683" t="str">
            <v>Нацiональне антикорупцiйне бюро України</v>
          </cell>
        </row>
        <row r="1684">
          <cell r="B1684" t="str">
            <v>6321010</v>
          </cell>
          <cell r="C1684" t="str">
            <v>Забезпечення дiяльностi Нацiонального антикорупцiйного бюро України</v>
          </cell>
        </row>
        <row r="1685">
          <cell r="B1685" t="str">
            <v>6330000</v>
          </cell>
          <cell r="C1685" t="str">
            <v>Нацiональне агентство з питань запобiгання корупцiї</v>
          </cell>
        </row>
        <row r="1686">
          <cell r="B1686" t="str">
            <v>6331000</v>
          </cell>
          <cell r="C1686" t="str">
            <v>Апарат Нацiонального агентства з питань запобiгання корупцiї</v>
          </cell>
        </row>
        <row r="1687">
          <cell r="B1687" t="str">
            <v>6331010</v>
          </cell>
          <cell r="C1687" t="str">
            <v>Керiвництво та управлiння у сферi запобiгання корупцiї</v>
          </cell>
        </row>
        <row r="1688">
          <cell r="B1688" t="str">
            <v>6331020</v>
          </cell>
          <cell r="C1688" t="str">
            <v>Фiнансування статутної дiяльностi полiтичних партiй</v>
          </cell>
        </row>
        <row r="1689">
          <cell r="B1689" t="str">
            <v>6340000</v>
          </cell>
          <cell r="C1689" t="str">
            <v>Нацiональна комiсiя, що здiйснює державне регулювання у сферах енергетики та комунальних послуг</v>
          </cell>
        </row>
        <row r="1690">
          <cell r="B1690" t="str">
            <v>6341000</v>
          </cell>
          <cell r="C1690" t="str">
            <v>Апарат Нацiональної комiсiї, що здiйснює державне регулювання у сферах енергетики та комунальних послуг</v>
          </cell>
        </row>
        <row r="1691">
          <cell r="B1691" t="str">
            <v>6341010</v>
          </cell>
          <cell r="C1691" t="str">
            <v>Керiвництво та управлiння у сферi регулювання енергетики та комунальних послуг</v>
          </cell>
        </row>
        <row r="1692">
          <cell r="B1692" t="str">
            <v>6360000</v>
          </cell>
          <cell r="C1692" t="str">
            <v>Державне агентство з енергоефективностi та енергозбереження України</v>
          </cell>
        </row>
        <row r="1693">
          <cell r="B1693" t="str">
            <v>6361000</v>
          </cell>
          <cell r="C1693" t="str">
            <v>Апарат Державного агентства з енергоефективностi та енергозбереження України</v>
          </cell>
        </row>
        <row r="1694">
          <cell r="B1694" t="str">
            <v>6370000</v>
          </cell>
          <cell r="C1694" t="str">
            <v>Нацiональна комiсiя, що здiйснює державне регулювання у сферi енергетики</v>
          </cell>
        </row>
        <row r="1695">
          <cell r="B1695" t="str">
            <v>6371000</v>
          </cell>
          <cell r="C1695" t="str">
            <v>Апарат Нацiональної комiсiї, що здiйснює державне регулювання у сферi енергетики</v>
          </cell>
        </row>
        <row r="1696">
          <cell r="B1696" t="str">
            <v>6371010</v>
          </cell>
          <cell r="C1696" t="str">
            <v>Керiвництво та управлiння у сферi регулювання енергетики</v>
          </cell>
        </row>
        <row r="1697">
          <cell r="B1697" t="str">
            <v>6371600</v>
          </cell>
          <cell r="C1697" t="str">
            <v>Впровадження концепцiї Оптового ринку електроенергiї України</v>
          </cell>
        </row>
        <row r="1698">
          <cell r="B1698" t="str">
            <v>6380000</v>
          </cell>
          <cell r="C1698" t="str">
            <v>Державне космiчне агентство України</v>
          </cell>
        </row>
        <row r="1699">
          <cell r="B1699" t="str">
            <v>6381000</v>
          </cell>
          <cell r="C1699" t="str">
            <v>Апарат Державного космiчного агентства України</v>
          </cell>
        </row>
        <row r="1700">
          <cell r="B1700" t="str">
            <v>6381010</v>
          </cell>
          <cell r="C1700" t="str">
            <v>Керiвництво та управлiння у сферi космiчної дiяльностi</v>
          </cell>
        </row>
        <row r="1701">
          <cell r="B1701" t="str">
            <v>6381020</v>
          </cell>
          <cell r="C1701" t="str">
            <v>Виконання робiт за державними цiльовими програмами i державним замовленням у сферi космiчної галузi, в тому числi загальнодержавної цiльової науково-технiчної космiчної програми України</v>
          </cell>
        </row>
        <row r="1702">
          <cell r="B1702" t="str">
            <v>6381030</v>
          </cell>
          <cell r="C1702" t="str">
            <v>Надання позашкiльної освiти Нацiональним центром аерокосмiчної освiти молодi iм.О.М. Макарова</v>
          </cell>
        </row>
        <row r="1703">
          <cell r="B1703" t="str">
            <v>6381040</v>
          </cell>
          <cell r="C1703" t="str">
            <v>Загальнодержавна цiльова науково-технiчна космiчна програма України</v>
          </cell>
        </row>
        <row r="1704">
          <cell r="B1704" t="str">
            <v>6381050</v>
          </cell>
          <cell r="C1704" t="str">
            <v>Управлiння та випробування космiчних засобiв</v>
          </cell>
        </row>
        <row r="1705">
          <cell r="B1705" t="str">
            <v>6381100</v>
          </cell>
          <cell r="C1705" t="str">
            <v>Будiвництво (придбання) житла для вiйськовослужбовцiв Державного космiчного агентства України</v>
          </cell>
        </row>
        <row r="1706">
          <cell r="B1706" t="str">
            <v>6381120</v>
          </cell>
          <cell r="C1706" t="str">
            <v>Утилiзацiя твердого ракетного палива</v>
          </cell>
        </row>
        <row r="1707">
          <cell r="B1707" t="str">
            <v>6381130</v>
          </cell>
          <cell r="C1707" t="str">
            <v>Виконання боргових зобов'язань за кредитами, залученими пiд державнi гарантiї для реалiзацiї проектiв "Циклон-4" та "Створення Нацiональної супутникової системи зв'язку"</v>
          </cell>
        </row>
        <row r="1708">
          <cell r="B1708" t="str">
            <v>6381140</v>
          </cell>
          <cell r="C1708" t="str">
            <v>Реконструкцiя i технiчне переоснащення ТЕЦ ДП "ВО Пiвденний машинобудiвний завод iм. О.М. Макарова"</v>
          </cell>
        </row>
        <row r="1709">
          <cell r="B1709" t="str">
            <v>6381150</v>
          </cell>
          <cell r="C1709" t="str">
            <v>Пiдготовка виробництва та створення промислових потужностей для утилiзацiї звичайних видiв боєприпасiв, непридатних для подальшого використання та зберiгання</v>
          </cell>
        </row>
        <row r="1710">
          <cell r="B1710" t="str">
            <v>6381160</v>
          </cell>
          <cell r="C1710" t="str">
            <v>Реформування та розвиток державних пiдприємств "ВО "Пiвденний машинобудiвний завод iм. О.М. Макарова" та Державного Конструкторського бюро "Пiвденне" iменi М.К. Янгеля</v>
          </cell>
        </row>
        <row r="1711">
          <cell r="B1711" t="str">
            <v>6381190</v>
          </cell>
          <cell r="C1711" t="str">
            <v>Забезпечення службовим житлом молодих спецiалiстiв державних пiдприємств космiчної галузi</v>
          </cell>
        </row>
        <row r="1712">
          <cell r="B1712" t="str">
            <v>6381200</v>
          </cell>
          <cell r="C1712" t="str">
            <v>Пiдготовка та створення спецiальних технологiй для виготовлення багатофункцiонального ракетного комплексу за темою "Сапсан"</v>
          </cell>
        </row>
        <row r="1713">
          <cell r="B1713" t="str">
            <v>6381210</v>
          </cell>
          <cell r="C1713" t="str">
            <v>Виконання державних цiльових програм реформування та розвитку оборонно-промислового комплексу, розроблення, освоєння i впровадження нових технологiй, нарощування наявних виробничих потужностей на пiдприємствах космiчної галузi для виготовлення продукцiї</v>
          </cell>
        </row>
        <row r="1714">
          <cell r="B1714" t="str">
            <v>6390000</v>
          </cell>
          <cell r="C1714" t="str">
            <v>Нацiональне агентство України з питань забезпечення ефективного використання енергетичних ресурсiв (загальнодержавнi витрати)</v>
          </cell>
        </row>
        <row r="1715">
          <cell r="B1715" t="str">
            <v>6391000</v>
          </cell>
          <cell r="C1715" t="str">
            <v>Нацiональне агентство України з питань забезпечення ефективного використання енергетичних ресурсiв (загальнодержавнi витрати)</v>
          </cell>
        </row>
        <row r="1716">
          <cell r="B1716" t="str">
            <v>6400000</v>
          </cell>
          <cell r="C1716" t="str">
            <v>Нацiональна комiсiя регулювання ринку комунальних послуг України</v>
          </cell>
        </row>
        <row r="1717">
          <cell r="B1717" t="str">
            <v>6430000</v>
          </cell>
          <cell r="C1717" t="str">
            <v>Нацiональне агентство України з питань виявлення, розшуку та управлiння активами, одержаними вiд корупцiйних та iнших злочинiв</v>
          </cell>
        </row>
        <row r="1718">
          <cell r="B1718" t="str">
            <v>6431000</v>
          </cell>
          <cell r="C1718" t="str">
            <v>Апарат Нацiонального агентства України з питань виявлення, розшуку та управлiння активами, одержаними вiд корупцiйних та iнших злочинiв</v>
          </cell>
        </row>
        <row r="1719">
          <cell r="B1719" t="str">
            <v>6431010</v>
          </cell>
          <cell r="C1719" t="str">
            <v>Керiвництво та управлiння у сферi розшуку та управлiння активами, одержаними вiд корупцiйних та iнших злочинiв</v>
          </cell>
        </row>
        <row r="1720">
          <cell r="B1720" t="str">
            <v>6440000</v>
          </cell>
          <cell r="C1720" t="str">
            <v>Нацiональна рада України з питань телебачення i радiомовлення</v>
          </cell>
        </row>
        <row r="1721">
          <cell r="B1721" t="str">
            <v>6441000</v>
          </cell>
          <cell r="C1721" t="str">
            <v>Апарат Нацiональної ради України з питань телебачення i радiомовлення</v>
          </cell>
        </row>
        <row r="1722">
          <cell r="B1722" t="str">
            <v>6441010</v>
          </cell>
          <cell r="C1722" t="str">
            <v>Керiвництво та управлiння здiйсненням контролю у сферi телебачення i радiомовлення</v>
          </cell>
        </row>
        <row r="1723">
          <cell r="B1723" t="str">
            <v>6441030</v>
          </cell>
          <cell r="C1723" t="str">
            <v>Розробка висновкiв щодо електромагнiтної сумiсностi радiоелектронних засобiв мовлення, необхiдних для створення та розвитку каналiв мовлення, мереж мовлення та телемереж</v>
          </cell>
        </row>
        <row r="1724">
          <cell r="B1724" t="str">
            <v>6450000</v>
          </cell>
          <cell r="C1724" t="str">
            <v>Нацiональна комiсiя, що здiйснює державне регулювання у сферi комунальних послуг</v>
          </cell>
        </row>
        <row r="1725">
          <cell r="B1725" t="str">
            <v>6451000</v>
          </cell>
          <cell r="C1725" t="str">
            <v>Апарат Нацiональної комiсiї, що здiйснює державне регулювання у сферi комунальних послуг</v>
          </cell>
        </row>
        <row r="1726">
          <cell r="B1726" t="str">
            <v>6451010</v>
          </cell>
          <cell r="C1726" t="str">
            <v>Керiвництво та управлiння у сферi регулювання ринку комунальних послуг</v>
          </cell>
        </row>
        <row r="1727">
          <cell r="B1727" t="str">
            <v>6460000</v>
          </cell>
          <cell r="C1727" t="str">
            <v>Нацiональне агентство з питань пiдготовки та проведення в Українi фiнальної частини чемпiонату Європи 2012 року з футболу</v>
          </cell>
        </row>
        <row r="1728">
          <cell r="B1728" t="str">
            <v>6461000</v>
          </cell>
          <cell r="C1728" t="str">
            <v>Апарат Нацiонального агентства з питань пiдготовки та проведення в Українi фiнальної частини чемпiонату Європи 2012 року з футболу</v>
          </cell>
        </row>
        <row r="1729">
          <cell r="B1729" t="str">
            <v>6461010</v>
          </cell>
          <cell r="C1729" t="str">
            <v>Органiзацiйне забезпечення дiяльностi Нацiонального агентства з питань пiдготовки та проведення в Українi фiнальної частини чемпiонату Європи 2012 року з футболу</v>
          </cell>
        </row>
        <row r="1730">
          <cell r="B1730" t="str">
            <v>6461020</v>
          </cell>
          <cell r="C1730" t="str">
            <v>Заходи iз залучення iнвесторiв для пiдготовки i проведення в Українi фiнальної частини чемпiонату Європи 2012 року з футболу</v>
          </cell>
        </row>
        <row r="1731">
          <cell r="B1731" t="str">
            <v>6480000</v>
          </cell>
          <cell r="C1731" t="str">
            <v>Пенсiйний фонд України</v>
          </cell>
        </row>
        <row r="1732">
          <cell r="B1732" t="str">
            <v>6481000</v>
          </cell>
          <cell r="C1732" t="str">
            <v>Пенсiйний фонд України</v>
          </cell>
        </row>
        <row r="1733">
          <cell r="B1733" t="str">
            <v>6500000</v>
          </cell>
          <cell r="C1733" t="str">
            <v>Рада нацiональної безпеки i оборони України</v>
          </cell>
        </row>
        <row r="1734">
          <cell r="B1734" t="str">
            <v>6501000</v>
          </cell>
          <cell r="C1734" t="str">
            <v>Апарат Ради нацiональної безпеки i оборони України</v>
          </cell>
        </row>
        <row r="1735">
          <cell r="B1735" t="str">
            <v>6501010</v>
          </cell>
          <cell r="C1735" t="str">
            <v>Iнформацiйно-аналiтичне забезпечення координацiйної дiяльностi у сферi нацiональної безпеки i оборони</v>
          </cell>
        </row>
        <row r="1736">
          <cell r="B1736" t="str">
            <v>6501020</v>
          </cell>
          <cell r="C1736" t="str">
            <v>Фундаментальнi дослiдження у сферi нацiональної безпеки</v>
          </cell>
        </row>
        <row r="1737">
          <cell r="B1737" t="str">
            <v>6501030</v>
          </cell>
          <cell r="C1737" t="str">
            <v>Прикладнi розробки у сферi нацiональної безпеки</v>
          </cell>
        </row>
        <row r="1738">
          <cell r="B1738" t="str">
            <v>6501040</v>
          </cell>
          <cell r="C1738" t="str">
            <v>Пiдготовка науково-педагогiчних та наукових кадрiв у сферi нацiональної безпеки</v>
          </cell>
        </row>
        <row r="1739">
          <cell r="B1739" t="str">
            <v>6510000</v>
          </cell>
          <cell r="C1739" t="str">
            <v>Рахункова палата</v>
          </cell>
        </row>
        <row r="1740">
          <cell r="B1740" t="str">
            <v>6511000</v>
          </cell>
          <cell r="C1740" t="str">
            <v>Апарат Рахункової палати</v>
          </cell>
        </row>
        <row r="1741">
          <cell r="B1741" t="str">
            <v>6511010</v>
          </cell>
          <cell r="C1741" t="str">
            <v>Керiвництво та управлiння у сферi контролю за виконанням державного бюджету</v>
          </cell>
        </row>
        <row r="1742">
          <cell r="B1742" t="str">
            <v>6511020</v>
          </cell>
          <cell r="C1742" t="str">
            <v>Створення iнформацiйно-аналiтичної системи Рахункової палати</v>
          </cell>
        </row>
        <row r="1743">
          <cell r="B1743" t="str">
            <v>6520000</v>
          </cell>
          <cell r="C1743" t="str">
            <v>Служба безпеки України</v>
          </cell>
        </row>
        <row r="1744">
          <cell r="B1744" t="str">
            <v>6521000</v>
          </cell>
          <cell r="C1744" t="str">
            <v>Центральне управлiння Служби безпеки України</v>
          </cell>
        </row>
        <row r="1745">
          <cell r="B1745" t="str">
            <v>6521010</v>
          </cell>
          <cell r="C1745" t="str">
            <v>Забезпечення заходiв у сферi безпеки держави та дiяльностi органiв системи Служби безпеки України</v>
          </cell>
        </row>
        <row r="1746">
          <cell r="B1746" t="str">
            <v>6521030</v>
          </cell>
          <cell r="C1746" t="str">
            <v>Наукова дiяльнiсть у сферi забезпечення державної безпеки, дослiдження та розробки спецiальної технiки</v>
          </cell>
        </row>
        <row r="1747">
          <cell r="B1747" t="str">
            <v>6521040</v>
          </cell>
          <cell r="C1747" t="str">
            <v>Забезпечення перебування за кордоном працiвникiв органiв державної влади</v>
          </cell>
        </row>
        <row r="1748">
          <cell r="B1748" t="str">
            <v>6521050</v>
          </cell>
          <cell r="C1748" t="str">
            <v>Медичне обслуговування i оздоровлення особового складу та утримання закладiв дошкiльної освiти Служби безпеки України</v>
          </cell>
        </row>
        <row r="1749">
          <cell r="B1749" t="str">
            <v>6521060</v>
          </cell>
          <cell r="C1749" t="str">
            <v>Створення, закупiвля i модернiзацiя озброєння, вiйськової та спецiальної технiки за державним оборонним замовленням Служби безпеки</v>
          </cell>
        </row>
        <row r="1750">
          <cell r="B1750" t="str">
            <v>6521070</v>
          </cell>
          <cell r="C1750" t="str">
            <v>Пiдготовка та перепiдготовка кадрiв Служби безпеки України вищими навчальними закладами III та IV рiвнiв акредитацiї</v>
          </cell>
        </row>
        <row r="1751">
          <cell r="B1751" t="str">
            <v>6521080</v>
          </cell>
          <cell r="C1751" t="str">
            <v>Заходи iз забезпечення безпеки та протидiї терористичнiй дiяльностi, пов'язанi з проведенням  Євро-2012</v>
          </cell>
        </row>
        <row r="1752">
          <cell r="B1752" t="str">
            <v>6521090</v>
          </cell>
          <cell r="C1752" t="str">
            <v>Утримання закладiв дошкiльної освiти Служби безпеки України</v>
          </cell>
        </row>
        <row r="1753">
          <cell r="B1753" t="str">
            <v>6521100</v>
          </cell>
          <cell r="C1753" t="str">
            <v>Будiвництво (придбання) житла для вiйськовослужбовцiв Служби безпеки України</v>
          </cell>
        </row>
        <row r="1754">
          <cell r="B1754" t="str">
            <v>6521200</v>
          </cell>
          <cell r="C1754" t="str">
            <v>Забезпечення заходiв спецiальними пiдроздiлами по боротьбi з органiзованою злочиннiстю та корупцiєю Служби безпеки України</v>
          </cell>
        </row>
        <row r="1755">
          <cell r="B1755" t="str">
            <v>6521210</v>
          </cell>
          <cell r="C1755" t="str">
            <v>Заходи, пов'язанi iз переходом на вiйськову службу за контрактом</v>
          </cell>
        </row>
        <row r="1756">
          <cell r="B1756" t="str">
            <v>6521220</v>
          </cell>
          <cell r="C1756" t="str">
            <v>Боротьба з тероризмом на територiї України</v>
          </cell>
        </row>
        <row r="1757">
          <cell r="B1757" t="str">
            <v>6521230</v>
          </cell>
          <cell r="C1757" t="str">
            <v>Видатки для Служби безпеки України на реалiзацiю заходiв щодо пiдвищення обороноздатностi i безпеки держави</v>
          </cell>
        </row>
        <row r="1758">
          <cell r="B1758" t="str">
            <v>6522000</v>
          </cell>
          <cell r="C1758" t="str">
            <v>Департамент розвiдки Служби безпеки України</v>
          </cell>
        </row>
        <row r="1759">
          <cell r="B1759" t="str">
            <v>6524000</v>
          </cell>
          <cell r="C1759" t="str">
            <v>Антитерористичний центр Служби безпеки України</v>
          </cell>
        </row>
        <row r="1760">
          <cell r="B1760" t="str">
            <v>6524010</v>
          </cell>
          <cell r="C1760" t="str">
            <v>Координацiя дiяльностi у запобiганнi терористичним актам та боротьба з тероризмом на територiї України</v>
          </cell>
        </row>
        <row r="1761">
          <cell r="B1761" t="str">
            <v>6524020</v>
          </cell>
          <cell r="C1761" t="str">
            <v>Заходи, пов'язанi iз переходом на вiйськову службу за контрактом</v>
          </cell>
        </row>
        <row r="1762">
          <cell r="B1762" t="str">
            <v>6530000</v>
          </cell>
          <cell r="C1762" t="str">
            <v>Служба безпеки України (загальнодержавнi витрати)</v>
          </cell>
        </row>
        <row r="1763">
          <cell r="B1763" t="str">
            <v>6531000</v>
          </cell>
          <cell r="C1763" t="str">
            <v>Служба безпеки України (загальнодержавнi витрати)</v>
          </cell>
        </row>
        <row r="1764">
          <cell r="B1764" t="str">
            <v>6540000</v>
          </cell>
          <cell r="C1764" t="str">
            <v>Нацiональна академiя наук України</v>
          </cell>
        </row>
        <row r="1765">
          <cell r="B1765" t="str">
            <v>6541000</v>
          </cell>
          <cell r="C1765" t="str">
            <v>Нацiональна академiя наук України</v>
          </cell>
        </row>
        <row r="1766">
          <cell r="B1766" t="str">
            <v>6541020</v>
          </cell>
          <cell r="C1766" t="str">
            <v>Наукова i органiзацiйна дiяльнiсть президiї Нацiональної академiї наук України</v>
          </cell>
        </row>
        <row r="1767">
          <cell r="B1767" t="str">
            <v>6541030</v>
          </cell>
          <cell r="C1767" t="str">
            <v>Фундаментальнi дослiдження, прикладнi науковi i науково-технiчнi розробки, виконання робiт за державними цiльовими програмами i державним замовленням, пiдготовка наукових кадрiв, фiнансова пiдтримка розвитку наукової iнфраструктури та наукових об'єктiв,</v>
          </cell>
        </row>
        <row r="1768">
          <cell r="B1768" t="str">
            <v>6541080</v>
          </cell>
          <cell r="C1768" t="str">
            <v>Пiдготовка кадрiв з прiоритетних напрямiв науки вищими навчальними закладами III i IV рiвнiв акредитацiї</v>
          </cell>
        </row>
        <row r="1769">
          <cell r="B1769" t="str">
            <v>6541100</v>
          </cell>
          <cell r="C1769" t="str">
            <v>Медичне обслуговування працiвникiв Нацiональної академiї наук України</v>
          </cell>
        </row>
        <row r="1770">
          <cell r="B1770" t="str">
            <v>6541140</v>
          </cell>
          <cell r="C1770" t="str">
            <v>Здiйснення науково-дослiдницьких та дослiдно-конструкторських робiт Iнститутом проблем безпеки атомних електростанцiй Нацiональної академiї наук України</v>
          </cell>
        </row>
        <row r="1771">
          <cell r="B1771" t="str">
            <v>6541200</v>
          </cell>
          <cell r="C1771" t="str">
            <v>Пiдвищення квалiфiкацiї з прiоритетних напрямiв науки та пiдготовка до державної атестацiї наукових кадрiв Нацiональної академiї наук України</v>
          </cell>
        </row>
        <row r="1772">
          <cell r="B1772" t="str">
            <v>6550000</v>
          </cell>
          <cell r="C1772" t="str">
            <v>Нацiональна академiя педагогiчних наук України</v>
          </cell>
        </row>
        <row r="1773">
          <cell r="B1773" t="str">
            <v>6551000</v>
          </cell>
          <cell r="C1773" t="str">
            <v>Нацiональна академiя педагогiчних наук України</v>
          </cell>
        </row>
        <row r="1774">
          <cell r="B1774" t="str">
            <v>6551020</v>
          </cell>
          <cell r="C1774" t="str">
            <v>Наукова i органiзацiйна дiяльнiсть президiї Нацiональної академiї педагогiчних наук України</v>
          </cell>
        </row>
        <row r="1775">
          <cell r="B1775" t="str">
            <v>6551030</v>
          </cell>
          <cell r="C1775" t="str">
            <v>Фундаментальнi дослiдження, прикладнi науковi i науково-технiчнi розробки, виконання робiт за державними цiльовими програмами i державним замовленням у сферi педагогiчних наук, пiдготовка наукових кадрiв, фiнансова пiдтримка розвитку наукової iнфраструкт</v>
          </cell>
        </row>
        <row r="1776">
          <cell r="B1776" t="str">
            <v>6551060</v>
          </cell>
          <cell r="C1776" t="str">
            <v>Пiдвищення квалiфiкацiї керiвних кадрiв i спецiалiстiв у сферi освiти закладами пiслядипломної освiти III i IV рiвнiв акредитацiї</v>
          </cell>
        </row>
        <row r="1777">
          <cell r="B1777" t="str">
            <v>6551070</v>
          </cell>
          <cell r="C1777" t="str">
            <v>Пiдготовка та перепiдготовка робiтничих кадрiв i фахiвцiв автосервiсу навчально-науковим центром професiйно-технiчної освiти Нацiональної академiї педагогiчних наук України</v>
          </cell>
        </row>
        <row r="1778">
          <cell r="B1778" t="str">
            <v>6551100</v>
          </cell>
          <cell r="C1778" t="str">
            <v>Збереження та популяризацiя iсторiї педагогiчної науки та практики</v>
          </cell>
        </row>
        <row r="1779">
          <cell r="B1779" t="str">
            <v>6560000</v>
          </cell>
          <cell r="C1779" t="str">
            <v>Нацiональна академiя медичних наук України</v>
          </cell>
        </row>
        <row r="1780">
          <cell r="B1780" t="str">
            <v>6561000</v>
          </cell>
          <cell r="C1780" t="str">
            <v>Нацiональна академiя медичних наук України</v>
          </cell>
        </row>
        <row r="1781">
          <cell r="B1781" t="str">
            <v>6561040</v>
          </cell>
          <cell r="C1781" t="str">
            <v>Фундаментальнi дослiдження, прикладнi науковi i науково-технiчнi розробки, виконання робiт за державними цiльовими програмами i державним замовленням у сферi профiлактики i лiкування хвороб людини, пiдготовка наукових кадрiв, фiнансова пiдтримка розвитку</v>
          </cell>
        </row>
        <row r="1782">
          <cell r="B1782" t="str">
            <v>6561060</v>
          </cell>
          <cell r="C1782" t="str">
            <v>Дiагностика i лiкування захворювань iз впровадженням експериментальних та нових медичних технологiй, спецiалiзована консультативно-полiклiнiчна допомога, що надається науково-дослiдними установами Нацiональної академiї медичних наук України</v>
          </cell>
        </row>
        <row r="1783">
          <cell r="B1783" t="str">
            <v>6561090</v>
          </cell>
          <cell r="C1783" t="str">
            <v>Наукова i органiзацiйна дiяльнiсть президiї Нацiональної академiї медичних наук України</v>
          </cell>
        </row>
        <row r="1784">
          <cell r="B1784" t="str">
            <v>6561810</v>
          </cell>
          <cell r="C1784" t="str">
            <v>Будiвництво, реконструкцiя, капiтальний ремонт та придбання обладнання  для обієктiв, що вiдносяться до сфери управлiння  Нацiональної академiї медичних наук України</v>
          </cell>
        </row>
        <row r="1785">
          <cell r="B1785" t="str">
            <v>6561820</v>
          </cell>
          <cell r="C1785" t="str">
            <v>Реалiзацiя державних iнвестицiйних проектiв Нацiональної академiї медичних наук України</v>
          </cell>
        </row>
        <row r="1786">
          <cell r="B1786" t="str">
            <v>6570000</v>
          </cell>
          <cell r="C1786" t="str">
            <v>Нацiональна академiя мистецтв України</v>
          </cell>
        </row>
        <row r="1787">
          <cell r="B1787" t="str">
            <v>6571000</v>
          </cell>
          <cell r="C1787" t="str">
            <v>Нацiональна академiя мистецтв України</v>
          </cell>
        </row>
        <row r="1788">
          <cell r="B1788" t="str">
            <v>6571020</v>
          </cell>
          <cell r="C1788" t="str">
            <v>Наукова i органiзацiйна дiяльнiсть президiї Нацiональної академiї мистецтв України</v>
          </cell>
        </row>
        <row r="1789">
          <cell r="B1789" t="str">
            <v>6571030</v>
          </cell>
          <cell r="C1789" t="str">
            <v>Фундаментальнi дослiдження та пiдготовка наукових кадрiв у сферi мистецтвознавства</v>
          </cell>
        </row>
        <row r="1790">
          <cell r="B1790" t="str">
            <v>6580000</v>
          </cell>
          <cell r="C1790" t="str">
            <v>Нацiональна академiя правових наук України</v>
          </cell>
        </row>
        <row r="1791">
          <cell r="B1791" t="str">
            <v>6581000</v>
          </cell>
          <cell r="C1791" t="str">
            <v>Нацiональна академiя правових наук України</v>
          </cell>
        </row>
        <row r="1792">
          <cell r="B1792" t="str">
            <v>6581020</v>
          </cell>
          <cell r="C1792" t="str">
            <v>Наукова i органiзацiйна дiяльнiсть президiї Нацiональної академiї правових наук України</v>
          </cell>
        </row>
        <row r="1793">
          <cell r="B1793" t="str">
            <v>6581040</v>
          </cell>
          <cell r="C1793" t="str">
            <v>Фундаментальнi дослiдження, прикладнi науковi i науково-технiчнi розробки, виконання робiт за державними цiльовими програмами i державним замовленням у сферi законодавства i права, пiдготовка наукових кадрiв, фiнансова пiдтримка розвитку наукової iнфраст</v>
          </cell>
        </row>
        <row r="1794">
          <cell r="B1794" t="str">
            <v>6590000</v>
          </cell>
          <cell r="C1794" t="str">
            <v>Нацiональна академiя аграрних наук України</v>
          </cell>
        </row>
        <row r="1795">
          <cell r="B1795" t="str">
            <v>6591000</v>
          </cell>
          <cell r="C1795" t="str">
            <v>Нацiональна академiя аграрних наук України</v>
          </cell>
        </row>
        <row r="1796">
          <cell r="B1796" t="str">
            <v>6591020</v>
          </cell>
          <cell r="C1796" t="str">
            <v>Наукова i органiзацiйна дiяльнiсть президiї Нацiональної академiї аграрних наук України</v>
          </cell>
        </row>
        <row r="1797">
          <cell r="B1797" t="str">
            <v>6591060</v>
          </cell>
          <cell r="C1797" t="str">
            <v>Фундаментальнi дослiдження, прикладнi науковi i науково-технiчнi розробки, виконання робiт за державними цiльовими програмами i державним замовленням у сферi агропромислового комплексу, пiдготовка наукових кадрiв, фiнансова пiдтримка технiчного забезпече</v>
          </cell>
        </row>
        <row r="1798">
          <cell r="B1798" t="str">
            <v>6591080</v>
          </cell>
          <cell r="C1798" t="str">
            <v>Здiйснення заходiв щодо пiдтримки науково-дослiдних господарств</v>
          </cell>
        </row>
        <row r="1799">
          <cell r="B1799" t="str">
            <v>6591100</v>
          </cell>
          <cell r="C1799" t="str">
            <v>Збереження природно-заповiдного фонду в бiосферному заповiднику "Асканiя-Нова"</v>
          </cell>
        </row>
        <row r="1800">
          <cell r="B1800" t="str">
            <v>6600000</v>
          </cell>
          <cell r="C1800" t="str">
            <v>Управлiння державної охорони України</v>
          </cell>
        </row>
        <row r="1801">
          <cell r="B1801" t="str">
            <v>6601000</v>
          </cell>
          <cell r="C1801" t="str">
            <v>Управлiння державної охорони України</v>
          </cell>
        </row>
        <row r="1802">
          <cell r="B1802" t="str">
            <v>6601020</v>
          </cell>
          <cell r="C1802" t="str">
            <v>Державна охорона органiв державної влади та посадових осiб</v>
          </cell>
        </row>
        <row r="1803">
          <cell r="B1803" t="str">
            <v>6601030</v>
          </cell>
          <cell r="C1803" t="str">
            <v>Будiвництво (придбання) житла для вiйськовослужбовцiв Управлiння державної охорони України</v>
          </cell>
        </row>
        <row r="1804">
          <cell r="B1804" t="str">
            <v>6601040</v>
          </cell>
          <cell r="C1804" t="str">
            <v>Заходи, пов'язанi iз переходом на вiйськову службу за контрактом</v>
          </cell>
        </row>
        <row r="1805">
          <cell r="B1805" t="str">
            <v>6601050</v>
          </cell>
          <cell r="C1805" t="str">
            <v>Видатки для Управлiння державної охорони України на реалiзацiю заходiв щодо пiдвищення обороноздатностi i безпеки держави</v>
          </cell>
        </row>
        <row r="1806">
          <cell r="B1806" t="str">
            <v>6610000</v>
          </cell>
          <cell r="C1806" t="str">
            <v>Фонд державного майна України</v>
          </cell>
        </row>
        <row r="1807">
          <cell r="B1807" t="str">
            <v>6611000</v>
          </cell>
          <cell r="C1807" t="str">
            <v>Апарат Фонду державного майна України</v>
          </cell>
        </row>
        <row r="1808">
          <cell r="B1808" t="str">
            <v>6611010</v>
          </cell>
          <cell r="C1808" t="str">
            <v>Керiвництво та управлiння у сферi державного майна</v>
          </cell>
        </row>
        <row r="1809">
          <cell r="B1809" t="str">
            <v>6611020</v>
          </cell>
          <cell r="C1809" t="str">
            <v>Заходи, пов'язанi з проведенням приватизацiї державного майна</v>
          </cell>
        </row>
        <row r="1810">
          <cell r="B1810" t="str">
            <v>6611030</v>
          </cell>
          <cell r="C1810" t="str">
            <v>Створення та впровадження комплексної системи електронного документообiгу та iнформацiйно-аналiтичних реєстрiв Фонду державного майна України</v>
          </cell>
        </row>
        <row r="1811">
          <cell r="B1811" t="str">
            <v>6620000</v>
          </cell>
          <cell r="C1811" t="str">
            <v>Служба зовнiшньої розвiдки України</v>
          </cell>
        </row>
        <row r="1812">
          <cell r="B1812" t="str">
            <v>6621000</v>
          </cell>
          <cell r="C1812" t="str">
            <v>Служба зовнiшньої розвiдки України</v>
          </cell>
        </row>
        <row r="1813">
          <cell r="B1813" t="str">
            <v>6621010</v>
          </cell>
          <cell r="C1813" t="str">
            <v>Розвiдувальна дiяльнiсть у сферi безпеки держави та спецiальний захист державних представництв за кордоном</v>
          </cell>
        </row>
        <row r="1814">
          <cell r="B1814" t="str">
            <v>6621020</v>
          </cell>
          <cell r="C1814" t="str">
            <v>Медичне обслуговування та оздоровлення особового складу Служби зовнiшньої розвiдки України</v>
          </cell>
        </row>
        <row r="1815">
          <cell r="B1815" t="str">
            <v>6621030</v>
          </cell>
          <cell r="C1815" t="str">
            <v>Будiвництво (придбання) житла для вiйськовослужбовцiв Служби зовнiшньої розвiдки України</v>
          </cell>
        </row>
        <row r="1816">
          <cell r="B1816" t="str">
            <v>6621040</v>
          </cell>
          <cell r="C1816" t="str">
            <v>Пiдготовка та пiдвищення квалiфiкацiї кадрiв у сферi розвiдувальної дiяльностi вищими навчальними закладами III i IV рiвнiв акредитацiї</v>
          </cell>
        </row>
        <row r="1817">
          <cell r="B1817" t="str">
            <v>6621050</v>
          </cell>
          <cell r="C1817" t="str">
            <v>Заходи, пов'язанi iз переходом на вiйськову службу за контрактом</v>
          </cell>
        </row>
        <row r="1818">
          <cell r="B1818" t="str">
            <v>6621060</v>
          </cell>
          <cell r="C1818" t="str">
            <v>Видатки для Служби зовнiшньої розвiдки України на реалiзацiю заходiв щодо пiдвищення обороноздатностi i безпеки держави</v>
          </cell>
        </row>
        <row r="1819">
          <cell r="B1819" t="str">
            <v>6640000</v>
          </cell>
          <cell r="C1819" t="str">
            <v>Адмiнiстрацiя Державної служби спецiального зв'язку та захисту iнформацiї України</v>
          </cell>
        </row>
        <row r="1820">
          <cell r="B1820" t="str">
            <v>6641000</v>
          </cell>
          <cell r="C1820" t="str">
            <v>Адмiнiстрацiя Державної служби спецiального зв'язку та захисту iнформацiї України</v>
          </cell>
        </row>
        <row r="1821">
          <cell r="B1821" t="str">
            <v>6641010</v>
          </cell>
          <cell r="C1821" t="str">
            <v>Забезпечення функцiонування державної системи спецiального зв'язку та захисту iнформацiї</v>
          </cell>
        </row>
        <row r="1822">
          <cell r="B1822" t="str">
            <v>6641020</v>
          </cell>
          <cell r="C1822" t="str">
            <v>Розвиток i модернiзацiя державної системи спецiального зв'язку та захисту iнформацiї</v>
          </cell>
        </row>
        <row r="1823">
          <cell r="B1823" t="str">
            <v>6641030</v>
          </cell>
          <cell r="C1823" t="str">
            <v>Розвиток та модернiзацiя державної системи урядового зв'язку</v>
          </cell>
        </row>
        <row r="1824">
          <cell r="B1824" t="str">
            <v>6641040</v>
          </cell>
          <cell r="C1824" t="str">
            <v>Створення та забезпечення функцiонування Нацiональної системи конфiденцiйного зв'язку</v>
          </cell>
        </row>
        <row r="1825">
          <cell r="B1825" t="str">
            <v>6641050</v>
          </cell>
          <cell r="C1825" t="str">
            <v>Пiдготовка кадрiв для сфери зв'язку вищими навчальними закладами III та IV рiвнiв акредитацiї</v>
          </cell>
        </row>
        <row r="1826">
          <cell r="B1826" t="str">
            <v>6641060</v>
          </cell>
          <cell r="C1826" t="str">
            <v>Будiвництво (придбання) житла для вiйськовослужбовцiв Державної служби спецiального зв'язку та захисту iнформацiї України</v>
          </cell>
        </row>
        <row r="1827">
          <cell r="B1827" t="str">
            <v>6641070</v>
          </cell>
          <cell r="C1827" t="str">
            <v>Створення, закупiвля i модернiзацiя спецiальної технiки за державним оборонним замовленням Державної служби спецiального зв'язку та захисту iнформацiї</v>
          </cell>
        </row>
        <row r="1828">
          <cell r="B1828" t="str">
            <v>6641080</v>
          </cell>
          <cell r="C1828" t="str">
            <v>Прикладнi науковi та науково-технiчнi розробки, виконання робiт за державним замовленням, фiнансова пiдтримка розвитку iнфраструктури наукової дiяльностi у сферi зв'язку, розвиток цифрового телерадiомовлення</v>
          </cell>
        </row>
        <row r="1829">
          <cell r="B1829" t="str">
            <v>6641090</v>
          </cell>
          <cell r="C1829" t="str">
            <v>Пiдготовка кадрiв для сфери зв'язку вищими навчальними закладами I та II рiвнiв акредитацiї</v>
          </cell>
        </row>
        <row r="1830">
          <cell r="B1830" t="str">
            <v>6641110</v>
          </cell>
          <cell r="C1830" t="str">
            <v>Доставка дипломатичної кореспонденцiї за кордон i в Україну</v>
          </cell>
        </row>
        <row r="1831">
          <cell r="B1831" t="str">
            <v>6641120</v>
          </cell>
          <cell r="C1831" t="str">
            <v>Доставка спецiальної службової кореспонденцiї органам державної влади</v>
          </cell>
        </row>
        <row r="1832">
          <cell r="B1832" t="str">
            <v>6641130</v>
          </cell>
          <cell r="C1832" t="str">
            <v>Модернiзацiя вузлiв звіязку спецiального призначення</v>
          </cell>
        </row>
        <row r="1833">
          <cell r="B1833" t="str">
            <v>6641140</v>
          </cell>
          <cell r="C1833" t="str">
            <v>Видатки для Адмiнiстрацiї Державної служби спецiального звіязку та захисту iнформацiї України на реалiзацiю заходiв щодо пiдвищення обороноздатностi i безпеки держави</v>
          </cell>
        </row>
        <row r="1834">
          <cell r="B1834" t="str">
            <v>6642000</v>
          </cell>
          <cell r="C1834" t="str">
            <v>Головне управлiння урядового фельдієгерського звіязку Державної служби спецiального зв'язку та захисту iнформацiї України</v>
          </cell>
        </row>
        <row r="1835">
          <cell r="B1835" t="str">
            <v>6642010</v>
          </cell>
          <cell r="C1835" t="str">
            <v>Доставка дипломатичної кореспонденцiї за кордон i в Україну</v>
          </cell>
        </row>
        <row r="1836">
          <cell r="B1836" t="str">
            <v>6642020</v>
          </cell>
          <cell r="C1836" t="str">
            <v>Доставка спецiальної службової кореспонденцiї органам державної влади</v>
          </cell>
        </row>
        <row r="1837">
          <cell r="B1837" t="str">
            <v>6650000</v>
          </cell>
          <cell r="C1837" t="str">
            <v>Нацiональне агентство з питань пiдготовки та проведення в Українi фiнальної частини чемпiонату Європи 2012 року з футболу та реалiзацiї iнфраструктурних проектiв</v>
          </cell>
        </row>
        <row r="1838">
          <cell r="B1838" t="str">
            <v>6651000</v>
          </cell>
          <cell r="C1838" t="str">
            <v>Нацiональне агентство з питань пiдготовки та проведення в Українi фiнальної частини чемпiонату Європи 2012 року з футболу та реалiзацiї iнфраструктурних проектiв</v>
          </cell>
        </row>
        <row r="1839">
          <cell r="B1839" t="str">
            <v>6651010</v>
          </cell>
          <cell r="C1839" t="str">
            <v>Органiзацiйне забезпечення пiдготовки та реалiзацiї iнфраструктурних проектiв</v>
          </cell>
        </row>
        <row r="1840">
          <cell r="B1840" t="str">
            <v>6730000</v>
          </cell>
          <cell r="C1840" t="str">
            <v>Центральна виборча комiсiя</v>
          </cell>
        </row>
        <row r="1841">
          <cell r="B1841" t="str">
            <v>6731000</v>
          </cell>
          <cell r="C1841" t="str">
            <v>Апарат Центральної виборчої комiсiї</v>
          </cell>
        </row>
        <row r="1842">
          <cell r="B1842" t="str">
            <v>6731010</v>
          </cell>
          <cell r="C1842" t="str">
            <v>Керiвництво та управлiння у сферi проведення виборiв та референдумiв</v>
          </cell>
        </row>
        <row r="1843">
          <cell r="B1843" t="str">
            <v>6731020</v>
          </cell>
          <cell r="C1843" t="str">
            <v>Проведення виборiв народних депутатiв України</v>
          </cell>
        </row>
        <row r="1844">
          <cell r="B1844" t="str">
            <v>6731040</v>
          </cell>
          <cell r="C1844" t="str">
            <v>Проведення виборiв Президента України</v>
          </cell>
        </row>
        <row r="1845">
          <cell r="B1845" t="str">
            <v>6731050</v>
          </cell>
          <cell r="C1845" t="str">
            <v>Функцiонування Державного реєстру виборцiв</v>
          </cell>
        </row>
        <row r="1846">
          <cell r="B1846" t="str">
            <v>6731080</v>
          </cell>
          <cell r="C1846" t="str">
            <v>Створення та запровадження системи вiдеоспостереження на звичайних виборчих дiльницях на постiйнiй основi пiд час виборiв народних депутатiв України у 2012 роцi</v>
          </cell>
        </row>
        <row r="1847">
          <cell r="B1847" t="str">
            <v>6731100</v>
          </cell>
          <cell r="C1847" t="str">
            <v>Проведення всеукраїнського консультативного опитування</v>
          </cell>
        </row>
        <row r="1848">
          <cell r="B1848" t="str">
            <v>6740000</v>
          </cell>
          <cell r="C1848" t="str">
            <v>Центральна виборча комiсiя (загальнодержавнi витрати)</v>
          </cell>
        </row>
        <row r="1849">
          <cell r="B1849" t="str">
            <v>6741000</v>
          </cell>
          <cell r="C1849" t="str">
            <v>Центральна виборча комiсiя (загальнодержавнi витрати)</v>
          </cell>
        </row>
        <row r="1850">
          <cell r="B1850" t="str">
            <v>6741020</v>
          </cell>
          <cell r="C1850" t="str">
            <v>Субвенцiя з державного бюджету мiсцевим бюджетам на проведення виборiв депутатiв мiсцевих рад та сiльських, селищних, мiських голiв</v>
          </cell>
        </row>
        <row r="1851">
          <cell r="B1851" t="str">
            <v>6800000</v>
          </cell>
          <cell r="C1851" t="str">
            <v>Нацiональна акцiонерна компанiя "Украгролiзинг"</v>
          </cell>
        </row>
        <row r="1852">
          <cell r="B1852" t="str">
            <v>6801000</v>
          </cell>
          <cell r="C1852" t="str">
            <v>Нацiональна акцiонерна компанiя "Украгролiзинг"</v>
          </cell>
        </row>
        <row r="1853">
          <cell r="B1853" t="str">
            <v>7710000</v>
          </cell>
          <cell r="C1853" t="str">
            <v>Рада мiнiстрiв Автономної Республiки Крим</v>
          </cell>
        </row>
        <row r="1854">
          <cell r="B1854" t="str">
            <v>7711000</v>
          </cell>
          <cell r="C1854" t="str">
            <v>Апарат Ради мiнiстрiв Автономної Республiки Крим</v>
          </cell>
        </row>
        <row r="1855">
          <cell r="B1855" t="str">
            <v>7711010</v>
          </cell>
          <cell r="C1855" t="str">
            <v>Здiйснення виконавчої влади в Автономнiй Республiцi Крим</v>
          </cell>
        </row>
        <row r="1856">
          <cell r="B1856" t="str">
            <v>7720000</v>
          </cell>
          <cell r="C1856" t="str">
            <v>Вiнницька обласна державна адмiнiстрацiя</v>
          </cell>
        </row>
        <row r="1857">
          <cell r="B1857" t="str">
            <v>7721000</v>
          </cell>
          <cell r="C1857" t="str">
            <v>Апарат Вiнницької обласної державної адмiнiстрацiї</v>
          </cell>
        </row>
        <row r="1858">
          <cell r="B1858" t="str">
            <v>7721010</v>
          </cell>
          <cell r="C1858" t="str">
            <v>Здiйснення виконавчої влади у Вiнницькiй областi</v>
          </cell>
        </row>
        <row r="1859">
          <cell r="B1859" t="str">
            <v>7721020</v>
          </cell>
          <cell r="C1859" t="str">
            <v>Субвенцiя з державного бюджету обласному бюджету Вiнницької областi для лiквiдацiї наслiдкiв стихiйного лиха, що сталося 23 і 27 липня 2008 року</v>
          </cell>
        </row>
        <row r="1860">
          <cell r="B1860" t="str">
            <v>7721800</v>
          </cell>
          <cell r="C1860" t="str">
            <v>Будiвництво, реконструкцiя, капiтальний ремонт обієктiв соцiальної та iншої iнфраструктури у Вiнницькiй областi</v>
          </cell>
        </row>
        <row r="1861">
          <cell r="B1861" t="str">
            <v>7730000</v>
          </cell>
          <cell r="C1861" t="str">
            <v>Волинська обласна державна адмiнiстрацiя</v>
          </cell>
        </row>
        <row r="1862">
          <cell r="B1862" t="str">
            <v>7731000</v>
          </cell>
          <cell r="C1862" t="str">
            <v>Апарат Волинської обласної державної адмiнiстрацiї</v>
          </cell>
        </row>
        <row r="1863">
          <cell r="B1863" t="str">
            <v>7731010</v>
          </cell>
          <cell r="C1863" t="str">
            <v>Здiйснення виконавчої влади у Волинськiй областi</v>
          </cell>
        </row>
        <row r="1864">
          <cell r="B1864" t="str">
            <v>7740000</v>
          </cell>
          <cell r="C1864" t="str">
            <v>Днiпропетровська обласна державна адмiнiстрацiя</v>
          </cell>
        </row>
        <row r="1865">
          <cell r="B1865" t="str">
            <v>7741000</v>
          </cell>
          <cell r="C1865" t="str">
            <v>Апарат Днiпропетровської обласної державної адмiнiстрацiї</v>
          </cell>
        </row>
        <row r="1866">
          <cell r="B1866" t="str">
            <v>7741010</v>
          </cell>
          <cell r="C1866" t="str">
            <v>Здiйснення виконавчої влади у Днiпропетровськiй областi</v>
          </cell>
        </row>
        <row r="1867">
          <cell r="B1867" t="str">
            <v>7750000</v>
          </cell>
          <cell r="C1867" t="str">
            <v>Донецька обласна державна адмiнiстрацiя</v>
          </cell>
        </row>
        <row r="1868">
          <cell r="B1868" t="str">
            <v>7751000</v>
          </cell>
          <cell r="C1868" t="str">
            <v>Апарат Донецької обласної державної адмiнiстрацiї</v>
          </cell>
        </row>
        <row r="1869">
          <cell r="B1869" t="str">
            <v>7751010</v>
          </cell>
          <cell r="C1869" t="str">
            <v>Здiйснення виконавчої влади у Донецькiй областi</v>
          </cell>
        </row>
        <row r="1870">
          <cell r="B1870" t="str">
            <v>7760000</v>
          </cell>
          <cell r="C1870" t="str">
            <v>Житомирська обласна державна адмiнiстрацiя</v>
          </cell>
        </row>
        <row r="1871">
          <cell r="B1871" t="str">
            <v>7761000</v>
          </cell>
          <cell r="C1871" t="str">
            <v>Апарат Житомирської обласної державної адмiнiстрацiї</v>
          </cell>
        </row>
        <row r="1872">
          <cell r="B1872" t="str">
            <v>7761010</v>
          </cell>
          <cell r="C1872" t="str">
            <v>Здiйснення виконавчої влади у Житомирськiй областi</v>
          </cell>
        </row>
        <row r="1873">
          <cell r="B1873" t="str">
            <v>7770000</v>
          </cell>
          <cell r="C1873" t="str">
            <v>Закарпатська обласна державна адмiнiстрацiя</v>
          </cell>
        </row>
        <row r="1874">
          <cell r="B1874" t="str">
            <v>7771000</v>
          </cell>
          <cell r="C1874" t="str">
            <v>Апарат Закарпатської обласної державної адмiнiстрацiї</v>
          </cell>
        </row>
        <row r="1875">
          <cell r="B1875" t="str">
            <v>7771010</v>
          </cell>
          <cell r="C1875" t="str">
            <v>Здiйснення виконавчої влади у Закарпатськiй областi</v>
          </cell>
        </row>
        <row r="1876">
          <cell r="B1876" t="str">
            <v>7771020</v>
          </cell>
          <cell r="C1876" t="str">
            <v>Субвенцiя з державного бюджету обласному бюджету Закарпатської областi для лiквiдацiї наслiдкiв стихiйного лиха, що сталося 23 і 27 липня 2008 року</v>
          </cell>
        </row>
        <row r="1877">
          <cell r="B1877" t="str">
            <v>7780000</v>
          </cell>
          <cell r="C1877" t="str">
            <v>Запорiзька обласна державна адмiнiстрацiя</v>
          </cell>
        </row>
        <row r="1878">
          <cell r="B1878" t="str">
            <v>7781000</v>
          </cell>
          <cell r="C1878" t="str">
            <v>Апарат Запорiзької обласної державної адмiнiстрацiї</v>
          </cell>
        </row>
        <row r="1879">
          <cell r="B1879" t="str">
            <v>7781010</v>
          </cell>
          <cell r="C1879" t="str">
            <v>Здiйснення виконавчої влади у Запорiзькiй областi</v>
          </cell>
        </row>
        <row r="1880">
          <cell r="B1880" t="str">
            <v>7790000</v>
          </cell>
          <cell r="C1880" t="str">
            <v>Iвано-Франкiвська обласна державна адмiнiстрацiя</v>
          </cell>
        </row>
        <row r="1881">
          <cell r="B1881" t="str">
            <v>7791000</v>
          </cell>
          <cell r="C1881" t="str">
            <v>Апарат Iвано-Франкiвської обласної державної адмiнiстрацiї</v>
          </cell>
        </row>
        <row r="1882">
          <cell r="B1882" t="str">
            <v>7791010</v>
          </cell>
          <cell r="C1882" t="str">
            <v>Здiйснення виконавчої влади в Iвано-Франкiвськiй областi</v>
          </cell>
        </row>
        <row r="1883">
          <cell r="B1883" t="str">
            <v>7800000</v>
          </cell>
          <cell r="C1883" t="str">
            <v>Київська обласна державна адмiнiстрацiя</v>
          </cell>
        </row>
        <row r="1884">
          <cell r="B1884" t="str">
            <v>7801000</v>
          </cell>
          <cell r="C1884" t="str">
            <v>Апарат Київської обласної державної адмiнiстрацiї</v>
          </cell>
        </row>
        <row r="1885">
          <cell r="B1885" t="str">
            <v>7801010</v>
          </cell>
          <cell r="C1885" t="str">
            <v>Здiйснення виконавчої влади у Київськiй областi</v>
          </cell>
        </row>
        <row r="1886">
          <cell r="B1886" t="str">
            <v>7810000</v>
          </cell>
          <cell r="C1886" t="str">
            <v>Кiровоградська обласна державна адмiнiстрацiя</v>
          </cell>
        </row>
        <row r="1887">
          <cell r="B1887" t="str">
            <v>7811000</v>
          </cell>
          <cell r="C1887" t="str">
            <v>Апарат Кiровоградської обласної державної адмiнiстрацiї</v>
          </cell>
        </row>
        <row r="1888">
          <cell r="B1888" t="str">
            <v>7811010</v>
          </cell>
          <cell r="C1888" t="str">
            <v>Здiйснення виконавчої влади у Кiровоградськiй областi</v>
          </cell>
        </row>
        <row r="1889">
          <cell r="B1889" t="str">
            <v>7820000</v>
          </cell>
          <cell r="C1889" t="str">
            <v>Луганська обласна державна адмiнiстрацiя</v>
          </cell>
        </row>
        <row r="1890">
          <cell r="B1890" t="str">
            <v>7821000</v>
          </cell>
          <cell r="C1890" t="str">
            <v>Апарат Луганської обласної державної адмiнiстрацiї</v>
          </cell>
        </row>
        <row r="1891">
          <cell r="B1891" t="str">
            <v>7821010</v>
          </cell>
          <cell r="C1891" t="str">
            <v>Здiйснення виконавчої влади у Луганськiй областi</v>
          </cell>
        </row>
        <row r="1892">
          <cell r="B1892" t="str">
            <v>7830000</v>
          </cell>
          <cell r="C1892" t="str">
            <v>Львiвська обласна державна адмiнiстрацiя</v>
          </cell>
        </row>
        <row r="1893">
          <cell r="B1893" t="str">
            <v>7831000</v>
          </cell>
          <cell r="C1893" t="str">
            <v>Апарат Львiвської обласної державної адмiнiстрацiї</v>
          </cell>
        </row>
        <row r="1894">
          <cell r="B1894" t="str">
            <v>7831010</v>
          </cell>
          <cell r="C1894" t="str">
            <v>Здiйснення виконавчої влади у Львiвськiй областi</v>
          </cell>
        </row>
        <row r="1895">
          <cell r="B1895" t="str">
            <v>7831020</v>
          </cell>
          <cell r="C1895" t="str">
            <v>Субвенцiя з державного бюджету обласному бюджету Львiвської областi для лiквiдацiї наслiдкiв стихiйного лиха, що сталося 23 і 27 липня 2008 року</v>
          </cell>
        </row>
        <row r="1896">
          <cell r="B1896" t="str">
            <v>7840000</v>
          </cell>
          <cell r="C1896" t="str">
            <v>Миколаївська обласна державна адмiнiстрацiя</v>
          </cell>
        </row>
        <row r="1897">
          <cell r="B1897" t="str">
            <v>7841000</v>
          </cell>
          <cell r="C1897" t="str">
            <v>Апарат Миколаївської обласної державної адмiнiстрацiї</v>
          </cell>
        </row>
        <row r="1898">
          <cell r="B1898" t="str">
            <v>7841010</v>
          </cell>
          <cell r="C1898" t="str">
            <v>Здiйснення виконавчої влади у Миколаївськiй областi</v>
          </cell>
        </row>
        <row r="1899">
          <cell r="B1899" t="str">
            <v>7850000</v>
          </cell>
          <cell r="C1899" t="str">
            <v>Одеська обласна державна адмiнiстрацiя</v>
          </cell>
        </row>
        <row r="1900">
          <cell r="B1900" t="str">
            <v>7851000</v>
          </cell>
          <cell r="C1900" t="str">
            <v>Апарат Одеської обласної державної адмiнiстрацiї</v>
          </cell>
        </row>
        <row r="1901">
          <cell r="B1901" t="str">
            <v>7851010</v>
          </cell>
          <cell r="C1901" t="str">
            <v>Здiйснення виконавчої влади в Одеськiй областi</v>
          </cell>
        </row>
        <row r="1902">
          <cell r="B1902" t="str">
            <v>7851800</v>
          </cell>
          <cell r="C1902" t="str">
            <v>Будiвництво, реконструкцiя та ремонт об'єктiв соцiальної та iншої iнфраструктури у Одеськiй областi</v>
          </cell>
        </row>
        <row r="1903">
          <cell r="B1903" t="str">
            <v>7860000</v>
          </cell>
          <cell r="C1903" t="str">
            <v>Полтавська обласна державна адмiнiстрацiя</v>
          </cell>
        </row>
        <row r="1904">
          <cell r="B1904" t="str">
            <v>7861000</v>
          </cell>
          <cell r="C1904" t="str">
            <v>Апарат Полтавської обласної державної адмiнiстрацiї</v>
          </cell>
        </row>
        <row r="1905">
          <cell r="B1905" t="str">
            <v>7861010</v>
          </cell>
          <cell r="C1905" t="str">
            <v>Здiйснення виконавчої влади у Полтавськiй областi</v>
          </cell>
        </row>
        <row r="1906">
          <cell r="B1906" t="str">
            <v>7870000</v>
          </cell>
          <cell r="C1906" t="str">
            <v>Рiвненська обласна державна адмiнiстрацiя</v>
          </cell>
        </row>
        <row r="1907">
          <cell r="B1907" t="str">
            <v>7871000</v>
          </cell>
          <cell r="C1907" t="str">
            <v>Апарат Рiвненської обласної державної адмiнiстрацiї</v>
          </cell>
        </row>
        <row r="1908">
          <cell r="B1908" t="str">
            <v>7871010</v>
          </cell>
          <cell r="C1908" t="str">
            <v>Здiйснення виконавчої влади у Рiвненськiй областi</v>
          </cell>
        </row>
        <row r="1909">
          <cell r="B1909" t="str">
            <v>7880000</v>
          </cell>
          <cell r="C1909" t="str">
            <v>Сумська обласна державна адмiнiстрацiя</v>
          </cell>
        </row>
        <row r="1910">
          <cell r="B1910" t="str">
            <v>7881000</v>
          </cell>
          <cell r="C1910" t="str">
            <v>Апарат Сумської обласної державної адмiнiстрацiї</v>
          </cell>
        </row>
        <row r="1911">
          <cell r="B1911" t="str">
            <v>7881010</v>
          </cell>
          <cell r="C1911" t="str">
            <v>Здiйснення виконавчої влади у Сумськiй областi</v>
          </cell>
        </row>
        <row r="1912">
          <cell r="B1912" t="str">
            <v>7890000</v>
          </cell>
          <cell r="C1912" t="str">
            <v>Тернопiльська обласна державна адмiнiстрацiя</v>
          </cell>
        </row>
        <row r="1913">
          <cell r="B1913" t="str">
            <v>7891000</v>
          </cell>
          <cell r="C1913" t="str">
            <v>Апарат Тернопiльської обласної державної адмiнiстрацiї</v>
          </cell>
        </row>
        <row r="1914">
          <cell r="B1914" t="str">
            <v>7891010</v>
          </cell>
          <cell r="C1914" t="str">
            <v>Здiйснення виконавчої влади у Тернопiльськiй областi</v>
          </cell>
        </row>
        <row r="1915">
          <cell r="B1915" t="str">
            <v>7891020</v>
          </cell>
          <cell r="C1915" t="str">
            <v>Субвенцiя з державного бюджету обласному бюджету Тернопiльської областi для лiквiдацiї наслiдкiв стихiйного лиха, що сталося 23 і 27 липня 2008 року</v>
          </cell>
        </row>
        <row r="1916">
          <cell r="B1916" t="str">
            <v>7900000</v>
          </cell>
          <cell r="C1916" t="str">
            <v>Харкiвська обласна державна адмiнiстрацiя</v>
          </cell>
        </row>
        <row r="1917">
          <cell r="B1917" t="str">
            <v>7901000</v>
          </cell>
          <cell r="C1917" t="str">
            <v>Апарат Харкiвської обласної державної адмiнiстрацiї</v>
          </cell>
        </row>
        <row r="1918">
          <cell r="B1918" t="str">
            <v>7901010</v>
          </cell>
          <cell r="C1918" t="str">
            <v>Здiйснення виконавчої влади у Харкiвськiй областi</v>
          </cell>
        </row>
        <row r="1919">
          <cell r="B1919" t="str">
            <v>7901810</v>
          </cell>
          <cell r="C1919" t="str">
            <v>Будiвництво, реконструкцiя, ремонт та утримання вулиць i дорiг комунальної власностi у населених пунктах Харкiвської областi</v>
          </cell>
        </row>
        <row r="1920">
          <cell r="B1920" t="str">
            <v>7910000</v>
          </cell>
          <cell r="C1920" t="str">
            <v>Херсонська обласна державна адмiнiстрацiя</v>
          </cell>
        </row>
        <row r="1921">
          <cell r="B1921" t="str">
            <v>7911000</v>
          </cell>
          <cell r="C1921" t="str">
            <v>Апарат Херсонської обласної державної адмiнiстрацiї</v>
          </cell>
        </row>
        <row r="1922">
          <cell r="B1922" t="str">
            <v>7911010</v>
          </cell>
          <cell r="C1922" t="str">
            <v>Здiйснення виконавчої влади у Херсонськiй областi</v>
          </cell>
        </row>
        <row r="1923">
          <cell r="B1923" t="str">
            <v>7920000</v>
          </cell>
          <cell r="C1923" t="str">
            <v>Хмельницька обласна державна адмiнiстрацiя</v>
          </cell>
        </row>
        <row r="1924">
          <cell r="B1924" t="str">
            <v>7921000</v>
          </cell>
          <cell r="C1924" t="str">
            <v>Апарат Хмельницької обласної державної адмiнiстрацiї</v>
          </cell>
        </row>
        <row r="1925">
          <cell r="B1925" t="str">
            <v>7921010</v>
          </cell>
          <cell r="C1925" t="str">
            <v>Здiйснення виконавчої влади у Хмельницькiй областi</v>
          </cell>
        </row>
        <row r="1926">
          <cell r="B1926" t="str">
            <v>7930000</v>
          </cell>
          <cell r="C1926" t="str">
            <v>Черкаська обласна державна адмiнiстрацiя</v>
          </cell>
        </row>
        <row r="1927">
          <cell r="B1927" t="str">
            <v>7931000</v>
          </cell>
          <cell r="C1927" t="str">
            <v>Апарат Черкаської обласної державної адмiнiстрацiї</v>
          </cell>
        </row>
        <row r="1928">
          <cell r="B1928" t="str">
            <v>7931010</v>
          </cell>
          <cell r="C1928" t="str">
            <v>Здiйснення виконавчої влади у Черкаськiй областi</v>
          </cell>
        </row>
        <row r="1929">
          <cell r="B1929" t="str">
            <v>7940000</v>
          </cell>
          <cell r="C1929" t="str">
            <v>Чернiвецька обласна державна адмiнiстрацiя</v>
          </cell>
        </row>
        <row r="1930">
          <cell r="B1930" t="str">
            <v>7941000</v>
          </cell>
          <cell r="C1930" t="str">
            <v>Апарат Чернiвецької обласної державної адмiнiстрацiї</v>
          </cell>
        </row>
        <row r="1931">
          <cell r="B1931" t="str">
            <v>7941010</v>
          </cell>
          <cell r="C1931" t="str">
            <v>Здiйснення виконавчої влади у Чернiвецькiй областi</v>
          </cell>
        </row>
        <row r="1932">
          <cell r="B1932" t="str">
            <v>7941030</v>
          </cell>
          <cell r="C1932" t="str">
            <v>Субвенцiя з державного бюджету обласному бюджету Чернiвецької областi для завершення у 2009 роцi будiвництва мостiв, берегоукрiплювальних споруд, об'єктiв соцiально-культурного призначення та водовiдведення, що перебувають у комунальнiй власностi</v>
          </cell>
        </row>
        <row r="1933">
          <cell r="B1933" t="str">
            <v>7950000</v>
          </cell>
          <cell r="C1933" t="str">
            <v>Чернiгiвська обласна державна адмiнiстрацiя</v>
          </cell>
        </row>
        <row r="1934">
          <cell r="B1934" t="str">
            <v>7951000</v>
          </cell>
          <cell r="C1934" t="str">
            <v>Апарат Чернiгiвської обласної державної адмiнiстрацiї</v>
          </cell>
        </row>
        <row r="1935">
          <cell r="B1935" t="str">
            <v>7951010</v>
          </cell>
          <cell r="C1935" t="str">
            <v>Здiйснення виконавчої влади у Чернiгiвськiй областi</v>
          </cell>
        </row>
        <row r="1936">
          <cell r="B1936" t="str">
            <v>7960000</v>
          </cell>
          <cell r="C1936" t="str">
            <v>Київська мiська державна адмiнiстрацiя</v>
          </cell>
        </row>
        <row r="1937">
          <cell r="B1937" t="str">
            <v>7961000</v>
          </cell>
          <cell r="C1937" t="str">
            <v>Апарат Київської мiської державної адмiнiстрацiї</v>
          </cell>
        </row>
        <row r="1938">
          <cell r="B1938" t="str">
            <v>7970000</v>
          </cell>
          <cell r="C1938" t="str">
            <v>Севастопольська мiська державна адмiнiстрацiя</v>
          </cell>
        </row>
        <row r="1939">
          <cell r="B1939" t="str">
            <v>7971000</v>
          </cell>
          <cell r="C1939" t="str">
            <v>Апарат Севастопольської мiської державної адмiнiстрацiї</v>
          </cell>
        </row>
        <row r="1940">
          <cell r="B1940" t="str">
            <v>7971010</v>
          </cell>
          <cell r="C1940" t="str">
            <v>Здiйснення виконавчої влади у мiстi Севастополi</v>
          </cell>
        </row>
        <row r="1941">
          <cell r="B1941" t="str">
            <v>7980000</v>
          </cell>
          <cell r="C1941" t="str">
            <v>Рада мiнiстрiв Автономної республiки Крим (загальнодержавнi витрати)</v>
          </cell>
        </row>
        <row r="1942">
          <cell r="B1942" t="str">
            <v>7981000</v>
          </cell>
          <cell r="C1942" t="str">
            <v>Рада мiнiстрiв Автономної республiки Крим (загальнодержавнi витрати)</v>
          </cell>
        </row>
        <row r="1943">
          <cell r="B1943" t="str">
            <v>8680000</v>
          </cell>
          <cell r="C1943" t="str">
            <v>Державна регуляторна служба України</v>
          </cell>
        </row>
        <row r="1944">
          <cell r="B1944" t="str">
            <v>8681000</v>
          </cell>
          <cell r="C1944" t="str">
            <v>Апарат Державної регуляторної служби України</v>
          </cell>
        </row>
        <row r="1945">
          <cell r="B1945" t="str">
            <v>8681010</v>
          </cell>
          <cell r="C1945" t="str">
            <v>Керiвництво та управлiння у сферi регуляторної полiтики та лiцензування</v>
          </cell>
        </row>
        <row r="1946">
          <cell r="B1946" t="str">
            <v>8681030</v>
          </cell>
          <cell r="C1946" t="str">
            <v>Заходи по реалiзацiї Нацiональної програми сприяння розвитку малого пiдприємництва в Українi</v>
          </cell>
        </row>
        <row r="1947">
          <cell r="B1947" t="str">
            <v>8681050</v>
          </cell>
          <cell r="C1947" t="str">
            <v>Мiкрокредитування суб'єктiв малого пiдприємництва</v>
          </cell>
        </row>
        <row r="1948">
          <cell r="B1948" t="str">
            <v>-</v>
          </cell>
          <cell r="C1948" t="str">
            <v>-</v>
          </cell>
        </row>
      </sheetData>
      <sheetData sheetId="281">
        <row r="1">
          <cell r="A1" t="str">
            <v>11</v>
          </cell>
          <cell r="B1" t="str">
            <v>Апарат Верховної Ради України</v>
          </cell>
        </row>
        <row r="2">
          <cell r="A2" t="str">
            <v>30</v>
          </cell>
          <cell r="B2" t="str">
            <v>Державне управління справами</v>
          </cell>
        </row>
        <row r="3">
          <cell r="A3" t="str">
            <v>41</v>
          </cell>
          <cell r="B3" t="str">
            <v>Господарсько-фінансовий департамент Секретаріату Кабінету Міністрів України</v>
          </cell>
        </row>
        <row r="4">
          <cell r="A4" t="str">
            <v>42</v>
          </cell>
          <cell r="B4" t="str">
            <v>Господарсько-фінансовий департамент Секретаріату Кабінету Міністрів України (загальнодержавні витрати)</v>
          </cell>
        </row>
        <row r="5">
          <cell r="A5" t="str">
            <v>50</v>
          </cell>
          <cell r="B5" t="str">
            <v>Державна судова адміністрація України</v>
          </cell>
        </row>
        <row r="6">
          <cell r="A6" t="str">
            <v>60</v>
          </cell>
          <cell r="B6" t="str">
            <v>Верховний Суд України</v>
          </cell>
        </row>
        <row r="7">
          <cell r="A7" t="str">
            <v>65</v>
          </cell>
          <cell r="B7" t="str">
            <v>Вищий спеціалізований суд України з розгляду цивільних і кримінальних справ</v>
          </cell>
        </row>
        <row r="8">
          <cell r="A8" t="str">
            <v>70</v>
          </cell>
          <cell r="B8" t="str">
            <v>Вищий господарський суд України</v>
          </cell>
        </row>
        <row r="9">
          <cell r="A9" t="str">
            <v>75</v>
          </cell>
          <cell r="B9" t="str">
            <v>Вищий адміністративний суд України</v>
          </cell>
        </row>
        <row r="10">
          <cell r="A10" t="str">
            <v>80</v>
          </cell>
          <cell r="B10" t="str">
            <v>Конституційний Суд України</v>
          </cell>
        </row>
        <row r="11">
          <cell r="A11" t="str">
            <v>90</v>
          </cell>
          <cell r="B11" t="str">
            <v>Генеральна прокуратура України</v>
          </cell>
        </row>
        <row r="12">
          <cell r="A12" t="str">
            <v>100</v>
          </cell>
          <cell r="B12" t="str">
            <v>Міністерство внутрішніх справ України</v>
          </cell>
        </row>
        <row r="13">
          <cell r="A13" t="str">
            <v>110</v>
          </cell>
          <cell r="B13" t="str">
            <v>Міністерство енергетики та вугільної промисловості України</v>
          </cell>
        </row>
        <row r="14">
          <cell r="A14" t="str">
            <v>111</v>
          </cell>
          <cell r="B14" t="str">
            <v>Міністерство енергетики та вугільної промисловості України (загальнодержавні витрати)</v>
          </cell>
        </row>
        <row r="15">
          <cell r="A15" t="str">
            <v>120</v>
          </cell>
          <cell r="B15" t="str">
            <v>Міністерство економічного розвитку і торгівлі України</v>
          </cell>
        </row>
        <row r="16">
          <cell r="A16" t="str">
            <v>121</v>
          </cell>
          <cell r="B16" t="str">
            <v>Міністерство економічного розвитку і торгівлі України (загальнодержавні витрати)</v>
          </cell>
        </row>
        <row r="17">
          <cell r="A17" t="str">
            <v>140</v>
          </cell>
          <cell r="B17" t="str">
            <v>Міністерство закордонних справ України</v>
          </cell>
        </row>
        <row r="18">
          <cell r="A18" t="str">
            <v>160</v>
          </cell>
          <cell r="B18" t="str">
            <v>Міністерство з питань тимчасово окупованих територій та внутрішньо переміщених осіб України</v>
          </cell>
        </row>
        <row r="19">
          <cell r="A19" t="str">
            <v>170</v>
          </cell>
          <cell r="B19" t="str">
            <v>Державний комітет телебачення і радіомовлення України</v>
          </cell>
        </row>
        <row r="20">
          <cell r="A20" t="str">
            <v>180</v>
          </cell>
          <cell r="B20" t="str">
            <v>Міністерство культури України</v>
          </cell>
        </row>
        <row r="21">
          <cell r="A21" t="str">
            <v>181</v>
          </cell>
          <cell r="B21" t="str">
            <v>Міністерство культури України (загальнодержавні витрати)</v>
          </cell>
        </row>
        <row r="22">
          <cell r="A22" t="str">
            <v>190</v>
          </cell>
          <cell r="B22" t="str">
            <v>Державне агентство лісових ресурсів України</v>
          </cell>
        </row>
        <row r="23">
          <cell r="A23" t="str">
            <v>210</v>
          </cell>
          <cell r="B23" t="str">
            <v>Міністерство оборони України</v>
          </cell>
        </row>
        <row r="24">
          <cell r="A24" t="str">
            <v>220</v>
          </cell>
          <cell r="B24" t="str">
            <v>Міністерство освіти і науки України</v>
          </cell>
        </row>
        <row r="25">
          <cell r="A25" t="str">
            <v>221</v>
          </cell>
          <cell r="B25" t="str">
            <v>Міністерство освіти і науки, молоді та спорту України (загальнодержавні витрати)</v>
          </cell>
        </row>
        <row r="26">
          <cell r="A26" t="str">
            <v>230</v>
          </cell>
          <cell r="B26" t="str">
            <v>Міністерство охорони здоров'я України</v>
          </cell>
        </row>
        <row r="27">
          <cell r="A27" t="str">
            <v>231</v>
          </cell>
          <cell r="B27" t="str">
            <v>Міністерство охорони здоров'я України (загальнодержавні витрати)</v>
          </cell>
        </row>
        <row r="28">
          <cell r="A28" t="str">
            <v>240</v>
          </cell>
          <cell r="B28" t="str">
            <v>Міністерство екології та природних ресурсів України</v>
          </cell>
        </row>
        <row r="29">
          <cell r="A29" t="str">
            <v>250</v>
          </cell>
          <cell r="B29" t="str">
            <v>Міністерство соціальної політики України</v>
          </cell>
        </row>
        <row r="30">
          <cell r="A30" t="str">
            <v>251</v>
          </cell>
          <cell r="B30" t="str">
            <v>Міністерство соціальної політики України (загальнодержавні витрати)</v>
          </cell>
        </row>
        <row r="31">
          <cell r="A31" t="str">
            <v>275</v>
          </cell>
          <cell r="B31" t="str">
            <v>Міністерство регіонального розвитку, будівництва та житлово-комунального господарства України</v>
          </cell>
        </row>
        <row r="32">
          <cell r="A32" t="str">
            <v>276</v>
          </cell>
          <cell r="B32" t="str">
            <v>Міністерство регіонального розвитку, будівництва та житлово-комунального господарства України (загальнодержавні витрати)</v>
          </cell>
        </row>
        <row r="33">
          <cell r="A33" t="str">
            <v>280</v>
          </cell>
          <cell r="B33" t="str">
            <v>Міністерство аграрної політики та продовольства України</v>
          </cell>
        </row>
        <row r="34">
          <cell r="A34" t="str">
            <v>310</v>
          </cell>
          <cell r="B34" t="str">
            <v>Міністерство інфраструктури України</v>
          </cell>
        </row>
        <row r="35">
          <cell r="A35" t="str">
            <v>311</v>
          </cell>
          <cell r="B35" t="str">
            <v>Державне агентство автомобільних доріг України</v>
          </cell>
        </row>
        <row r="36">
          <cell r="A36" t="str">
            <v>312</v>
          </cell>
          <cell r="B36" t="str">
            <v>Міністерство інфраструктури України (загальнодержавні витрати)</v>
          </cell>
        </row>
        <row r="37">
          <cell r="A37" t="str">
            <v>313</v>
          </cell>
          <cell r="B37" t="str">
            <v>Державне агентство автомобільних доріг України (загальнодержавні витрати)</v>
          </cell>
        </row>
        <row r="38">
          <cell r="A38" t="str">
            <v>320</v>
          </cell>
          <cell r="B38" t="str">
            <v>Міністерство надзвичайних ситуацій України</v>
          </cell>
        </row>
        <row r="39">
          <cell r="A39" t="str">
            <v>321</v>
          </cell>
          <cell r="B39" t="str">
            <v>Міністерство надзвичайних ситуацій України (загальнодержавні витрати)</v>
          </cell>
        </row>
        <row r="40">
          <cell r="A40" t="str">
            <v>340</v>
          </cell>
          <cell r="B40" t="str">
            <v>Міністерство молоді та спорту України</v>
          </cell>
        </row>
        <row r="41">
          <cell r="A41" t="str">
            <v>341</v>
          </cell>
          <cell r="B41" t="str">
            <v>Міністерство молоді та спорту України (загальнодержавні витрати)</v>
          </cell>
        </row>
        <row r="42">
          <cell r="A42" t="str">
            <v>350</v>
          </cell>
          <cell r="B42" t="str">
            <v>Міністерство фінансів України</v>
          </cell>
        </row>
        <row r="43">
          <cell r="A43" t="str">
            <v>351</v>
          </cell>
          <cell r="B43" t="str">
            <v>Міністерство фінансів України (загальнодержавні витрати)</v>
          </cell>
        </row>
        <row r="44">
          <cell r="A44" t="str">
            <v>360</v>
          </cell>
          <cell r="B44" t="str">
            <v>Міністерство юстиції України</v>
          </cell>
        </row>
        <row r="45">
          <cell r="A45" t="str">
            <v>380</v>
          </cell>
          <cell r="B45" t="str">
            <v>Міністерство інформаційної політики України</v>
          </cell>
        </row>
        <row r="46">
          <cell r="A46" t="str">
            <v>527</v>
          </cell>
          <cell r="B46" t="str">
            <v>Державна інспекція ядерного регулювання України</v>
          </cell>
        </row>
        <row r="47">
          <cell r="A47" t="str">
            <v>534</v>
          </cell>
          <cell r="B47" t="str">
            <v>Адміністрація Державної прикордонної служби України</v>
          </cell>
        </row>
        <row r="48">
          <cell r="A48" t="str">
            <v>550</v>
          </cell>
          <cell r="B48" t="str">
            <v>Національна комісія, що здійснює державне регулювання у сфері ринків фінансових послуг</v>
          </cell>
        </row>
        <row r="49">
          <cell r="A49" t="str">
            <v>555</v>
          </cell>
          <cell r="B49" t="str">
            <v>Державна служба України з контролю за наркотиками</v>
          </cell>
        </row>
        <row r="50">
          <cell r="A50" t="str">
            <v>556</v>
          </cell>
          <cell r="B50" t="str">
            <v>Національна комісія, що здійснює державне регулювання у сфері зв'язку та інформатизації</v>
          </cell>
        </row>
        <row r="51">
          <cell r="A51" t="str">
            <v>596</v>
          </cell>
          <cell r="B51" t="str">
            <v>Головне управління розвідки Міністерства оборони України</v>
          </cell>
        </row>
        <row r="52">
          <cell r="A52" t="str">
            <v>598</v>
          </cell>
          <cell r="B52" t="str">
            <v>Вища рада юстиції</v>
          </cell>
        </row>
        <row r="53">
          <cell r="A53" t="str">
            <v>599</v>
          </cell>
          <cell r="B53" t="str">
            <v>Секретаріат Уповноваженого Верховної Ради України з прав людини</v>
          </cell>
        </row>
        <row r="54">
          <cell r="A54" t="str">
            <v>601</v>
          </cell>
          <cell r="B54" t="str">
            <v>Антимонопольний комітет України</v>
          </cell>
        </row>
        <row r="55">
          <cell r="A55" t="str">
            <v>612</v>
          </cell>
          <cell r="B55" t="str">
            <v>Національне агентство України з питань державної служби</v>
          </cell>
        </row>
        <row r="56">
          <cell r="A56" t="str">
            <v>615</v>
          </cell>
          <cell r="B56" t="str">
            <v>Національна комісія з цінних паперів та фондового ринку</v>
          </cell>
        </row>
        <row r="57">
          <cell r="A57" t="str">
            <v>632</v>
          </cell>
          <cell r="B57" t="str">
            <v>Національне антикорупційне бюро України</v>
          </cell>
        </row>
        <row r="58">
          <cell r="A58" t="str">
            <v>633</v>
          </cell>
          <cell r="B58" t="str">
            <v>Національне агентство з питань запобігання корупції</v>
          </cell>
        </row>
        <row r="59">
          <cell r="A59" t="str">
            <v>634</v>
          </cell>
          <cell r="B59" t="str">
            <v>Національна комісія, що здійснює державне регулювання у сферах енергетики та комунальних послуг</v>
          </cell>
        </row>
        <row r="60">
          <cell r="A60" t="str">
            <v>637</v>
          </cell>
          <cell r="B60" t="str">
            <v>Національна комісія, що здійснює державне регулювання у сфері енергетики</v>
          </cell>
        </row>
        <row r="61">
          <cell r="A61" t="str">
            <v>638</v>
          </cell>
          <cell r="B61" t="str">
            <v>Державне космічне агентство України</v>
          </cell>
        </row>
        <row r="62">
          <cell r="A62" t="str">
            <v>643</v>
          </cell>
          <cell r="B62" t="str">
            <v>Нацiональне агентство України з питань виявлення, розшуку та управлiння активами, одержаними вiд корупцiйних та iнших злочинiв</v>
          </cell>
        </row>
        <row r="63">
          <cell r="A63" t="str">
            <v>644</v>
          </cell>
          <cell r="B63" t="str">
            <v>Національна рада України з питань телебачення і радіомовлення</v>
          </cell>
        </row>
        <row r="64">
          <cell r="A64" t="str">
            <v>645</v>
          </cell>
          <cell r="B64" t="str">
            <v>Національна комісія, що здійснює державне регулювання у сфері комунальних послуг</v>
          </cell>
        </row>
        <row r="65">
          <cell r="A65" t="str">
            <v>650</v>
          </cell>
          <cell r="B65" t="str">
            <v>Рада національної безпеки і оборони України</v>
          </cell>
        </row>
        <row r="66">
          <cell r="A66" t="str">
            <v>651</v>
          </cell>
          <cell r="B66" t="str">
            <v>Рахункова палата</v>
          </cell>
        </row>
        <row r="67">
          <cell r="A67" t="str">
            <v>652</v>
          </cell>
          <cell r="B67" t="str">
            <v>Служба безпеки України</v>
          </cell>
        </row>
        <row r="68">
          <cell r="A68" t="str">
            <v>654</v>
          </cell>
          <cell r="B68" t="str">
            <v>Національна академія наук України</v>
          </cell>
        </row>
        <row r="69">
          <cell r="A69" t="str">
            <v>655</v>
          </cell>
          <cell r="B69" t="str">
            <v>Національна академія педагогічних наук України</v>
          </cell>
        </row>
        <row r="70">
          <cell r="A70" t="str">
            <v>656</v>
          </cell>
          <cell r="B70" t="str">
            <v>Національна академія медичних наук України</v>
          </cell>
        </row>
        <row r="71">
          <cell r="A71" t="str">
            <v>657</v>
          </cell>
          <cell r="B71" t="str">
            <v>Національна академія мистецтв України</v>
          </cell>
        </row>
        <row r="72">
          <cell r="A72" t="str">
            <v>658</v>
          </cell>
          <cell r="B72" t="str">
            <v>Національна академія правових наук України</v>
          </cell>
        </row>
        <row r="73">
          <cell r="A73" t="str">
            <v>659</v>
          </cell>
          <cell r="B73" t="str">
            <v>Національна академія аграрних наук України</v>
          </cell>
        </row>
        <row r="74">
          <cell r="A74" t="str">
            <v>660</v>
          </cell>
          <cell r="B74" t="str">
            <v>Управління державної охорони України</v>
          </cell>
        </row>
        <row r="75">
          <cell r="A75" t="str">
            <v>661</v>
          </cell>
          <cell r="B75" t="str">
            <v>Фонд державного майна України</v>
          </cell>
        </row>
        <row r="76">
          <cell r="A76" t="str">
            <v>662</v>
          </cell>
          <cell r="B76" t="str">
            <v>Служба зовнішньої розвідки України</v>
          </cell>
        </row>
        <row r="77">
          <cell r="A77" t="str">
            <v>664</v>
          </cell>
          <cell r="B77" t="str">
            <v>Адміністрація Державної служби спеціального зв'язку та захисту інформації України</v>
          </cell>
        </row>
        <row r="78">
          <cell r="A78" t="str">
            <v>665</v>
          </cell>
          <cell r="B78" t="str">
            <v>Національне агентство з питань підготовки та проведення в Україні фінальної частини чемпіонату Європи2012 року з футболу та реалізації інфраструктурних проектів</v>
          </cell>
        </row>
        <row r="79">
          <cell r="A79" t="str">
            <v>673</v>
          </cell>
          <cell r="B79" t="str">
            <v>Центральна виборча комісія</v>
          </cell>
        </row>
        <row r="80">
          <cell r="A80" t="str">
            <v>674</v>
          </cell>
          <cell r="B80" t="str">
            <v>Центральна виборча комісія (загальнодержавні витрати)</v>
          </cell>
        </row>
        <row r="81">
          <cell r="A81" t="str">
            <v>680</v>
          </cell>
          <cell r="B81" t="str">
            <v>Національна акціонерна компанія "Украгролізинг"</v>
          </cell>
        </row>
        <row r="82">
          <cell r="A82" t="str">
            <v>771</v>
          </cell>
          <cell r="B82" t="str">
            <v>Рада міністрів Автономної Республіки Крим</v>
          </cell>
        </row>
        <row r="83">
          <cell r="A83" t="str">
            <v>772</v>
          </cell>
          <cell r="B83" t="str">
            <v>Вінницька обласна державна адміністрація</v>
          </cell>
        </row>
        <row r="84">
          <cell r="A84" t="str">
            <v>773</v>
          </cell>
          <cell r="B84" t="str">
            <v>Волинська обласна державна адміністрація</v>
          </cell>
        </row>
        <row r="85">
          <cell r="A85" t="str">
            <v>774</v>
          </cell>
          <cell r="B85" t="str">
            <v>Дніпропетровська обласна державна адміністрація</v>
          </cell>
        </row>
        <row r="86">
          <cell r="A86" t="str">
            <v>775</v>
          </cell>
          <cell r="B86" t="str">
            <v>Донецька обласна державна адміністрація</v>
          </cell>
        </row>
        <row r="87">
          <cell r="A87" t="str">
            <v>776</v>
          </cell>
          <cell r="B87" t="str">
            <v>Житомирська обласна державна адміністрація</v>
          </cell>
        </row>
        <row r="88">
          <cell r="A88" t="str">
            <v>777</v>
          </cell>
          <cell r="B88" t="str">
            <v>Закарпатська обласна державна адміністрація</v>
          </cell>
        </row>
        <row r="89">
          <cell r="A89" t="str">
            <v>778</v>
          </cell>
          <cell r="B89" t="str">
            <v>Запорізька обласна державна адміністрація</v>
          </cell>
        </row>
        <row r="90">
          <cell r="A90" t="str">
            <v>779</v>
          </cell>
          <cell r="B90" t="str">
            <v>Івано-Франківська обласна державна адміністрація</v>
          </cell>
        </row>
        <row r="91">
          <cell r="A91" t="str">
            <v>780</v>
          </cell>
          <cell r="B91" t="str">
            <v>Київська обласна державна адміністрація</v>
          </cell>
        </row>
        <row r="92">
          <cell r="A92" t="str">
            <v>781</v>
          </cell>
          <cell r="B92" t="str">
            <v>Кіровоградська обласна державна адміністрація</v>
          </cell>
        </row>
        <row r="93">
          <cell r="A93" t="str">
            <v>782</v>
          </cell>
          <cell r="B93" t="str">
            <v>Луганська обласна державна адміністрація</v>
          </cell>
        </row>
        <row r="94">
          <cell r="A94" t="str">
            <v>783</v>
          </cell>
          <cell r="B94" t="str">
            <v>Львівська обласна державна адміністрація</v>
          </cell>
        </row>
        <row r="95">
          <cell r="A95" t="str">
            <v>784</v>
          </cell>
          <cell r="B95" t="str">
            <v>Миколаївська обласна державна адміністрація</v>
          </cell>
        </row>
        <row r="96">
          <cell r="A96" t="str">
            <v>785</v>
          </cell>
          <cell r="B96" t="str">
            <v>Одеська обласна державна адміністрація</v>
          </cell>
        </row>
        <row r="97">
          <cell r="A97" t="str">
            <v>786</v>
          </cell>
          <cell r="B97" t="str">
            <v>Полтавська обласна державна адміністрація</v>
          </cell>
        </row>
        <row r="98">
          <cell r="A98" t="str">
            <v>787</v>
          </cell>
          <cell r="B98" t="str">
            <v>Рівненська обласна державна адміністрація</v>
          </cell>
        </row>
        <row r="99">
          <cell r="A99" t="str">
            <v>788</v>
          </cell>
          <cell r="B99" t="str">
            <v>Сумська обласна державна адміністрація</v>
          </cell>
        </row>
        <row r="100">
          <cell r="A100" t="str">
            <v>789</v>
          </cell>
          <cell r="B100" t="str">
            <v>Тернопільська обласна державна адміністрація</v>
          </cell>
        </row>
        <row r="101">
          <cell r="A101" t="str">
            <v>790</v>
          </cell>
          <cell r="B101" t="str">
            <v>Харківська обласна державна адміністрація</v>
          </cell>
        </row>
        <row r="102">
          <cell r="A102" t="str">
            <v>791</v>
          </cell>
          <cell r="B102" t="str">
            <v>Херсонська обласна державна адміністрація</v>
          </cell>
        </row>
        <row r="103">
          <cell r="A103" t="str">
            <v>792</v>
          </cell>
          <cell r="B103" t="str">
            <v>Хмельницька обласна державна адміністрація</v>
          </cell>
        </row>
        <row r="104">
          <cell r="A104" t="str">
            <v>793</v>
          </cell>
          <cell r="B104" t="str">
            <v>Черкаська обласна державна адміністрація</v>
          </cell>
        </row>
        <row r="105">
          <cell r="A105" t="str">
            <v>794</v>
          </cell>
          <cell r="B105" t="str">
            <v>Чернівецька обласна державна адміністрація</v>
          </cell>
        </row>
        <row r="106">
          <cell r="A106" t="str">
            <v>795</v>
          </cell>
          <cell r="B106" t="str">
            <v>Чернігівська обласна державна адміністрація</v>
          </cell>
        </row>
        <row r="107">
          <cell r="A107" t="str">
            <v>796</v>
          </cell>
          <cell r="B107" t="str">
            <v>Київська міська державна админістрація</v>
          </cell>
        </row>
        <row r="108">
          <cell r="A108" t="str">
            <v>797</v>
          </cell>
          <cell r="B108" t="str">
            <v>Севастопольська міська державна адміністрація</v>
          </cell>
        </row>
        <row r="109">
          <cell r="A109" t="str">
            <v>868</v>
          </cell>
          <cell r="B109" t="str">
            <v>Державна регуляторна служба України</v>
          </cell>
        </row>
        <row r="110">
          <cell r="A110" t="str">
            <v>-</v>
          </cell>
          <cell r="B110" t="str">
            <v>-</v>
          </cell>
        </row>
      </sheetData>
      <sheetData sheetId="282"/>
      <sheetData sheetId="283">
        <row r="1">
          <cell r="A1" t="str">
            <v>0100</v>
          </cell>
          <cell r="B1" t="str">
            <v>Державне управління</v>
          </cell>
        </row>
        <row r="2">
          <cell r="A2" t="str">
            <v>0120</v>
          </cell>
          <cell r="B2" t="str">
            <v>Організаційне, інформаційно-аналітичне та матеріально-технічне забезпечення діяльності Верховної Ради Автономної Республіки Крим</v>
          </cell>
        </row>
        <row r="3">
          <cell r="A3" t="str">
            <v>0130</v>
          </cell>
          <cell r="B3" t="str">
            <v>Забезпечення діяльності депутатів Автономної Республіки Крим</v>
          </cell>
        </row>
        <row r="4">
          <cell r="A4" t="str">
            <v>0140</v>
          </cell>
          <cell r="B4" t="str">
            <v>Організаційне, інформаційно-аналітичне та матеріально-технічне забезпечення діяльності Рахункової палати Верховної Ради Автономної Республіки Крим</v>
          </cell>
        </row>
        <row r="5">
          <cell r="A5" t="str">
            <v>0150</v>
          </cell>
          <cell r="B5" t="str">
            <v>Організаційне, інформаційно-аналітичне та матеріально-технічне забезпечення діяльності Ради міністрів Автономної Республіки Крим</v>
          </cell>
        </row>
        <row r="6">
          <cell r="A6" t="str">
            <v>0160</v>
          </cell>
          <cell r="B6" t="str">
            <v>Керівництво і управління у відповідній сфері в Автономній Республіці Крим</v>
          </cell>
        </row>
        <row r="7">
          <cell r="A7" t="str">
            <v>0170</v>
          </cell>
          <cell r="B7" t="str">
            <v>Організаційне, інформаційно-аналітичне та матеріально-технічне забезпечення діяльності обласної ради, районної ради, районної у місті ради (у разі її створення), міської, селищної, сільської рад</v>
          </cell>
        </row>
        <row r="8">
          <cell r="A8" t="str">
            <v>0180</v>
          </cell>
          <cell r="B8" t="str">
            <v>Керівництво і управління у відповідній сфері у містах, селищах, селах</v>
          </cell>
        </row>
        <row r="9">
          <cell r="A9" t="str">
            <v>0190</v>
          </cell>
          <cell r="B9" t="str">
            <v>Керівництво і управління у відповідній сфері у місті Києві</v>
          </cell>
        </row>
        <row r="10">
          <cell r="A10" t="str">
            <v>1000</v>
          </cell>
          <cell r="B10" t="str">
            <v>Освіта</v>
          </cell>
        </row>
        <row r="11">
          <cell r="A11" t="str">
            <v>1010</v>
          </cell>
          <cell r="B11" t="str">
            <v>Дошкільна освіта</v>
          </cell>
        </row>
        <row r="12">
          <cell r="A12" t="str">
            <v>1020</v>
          </cell>
          <cell r="B12" t="str">
            <v>Надання загальної середньої освіти загальноосвітніми навчальними закладами (в т. ч. школою - дитячим садком, інтернатом при школі), спеціалізованими школами, ліцеями, гімназіями, колегіумами</v>
          </cell>
        </row>
        <row r="13">
          <cell r="A13" t="str">
            <v>1030</v>
          </cell>
          <cell r="B13" t="str">
            <v>Надання загальної середньої освіти вечірніми (змінними) школами</v>
          </cell>
        </row>
        <row r="14">
          <cell r="A14" t="str">
            <v>1040</v>
          </cell>
          <cell r="B14" t="str">
            <v>Надання загальної середньої освіти загальноосвітніми школами-інтернатами, загальноосвітніми санаторними школами-інтернатами</v>
          </cell>
        </row>
        <row r="15">
          <cell r="A15" t="str">
            <v>1050</v>
          </cell>
          <cell r="B15" t="str">
            <v>Надання загальної середньої освіти загальноосвітніми школами-інтернатами для дітей-сиріт і дітей, позбавлених батьківського піклування</v>
          </cell>
        </row>
        <row r="16">
          <cell r="A16" t="str">
            <v>1060</v>
          </cell>
          <cell r="B16" t="str">
            <v>Забезпечення належних умов для виховання та розвитку дітей-сиріт і дітей, позбавлених батьківського піклування, в дитячих будинках (у т. ч. сімейного типу, прийомних сім'ях), в сім'ях патронатного вихователя</v>
          </cell>
        </row>
        <row r="17">
          <cell r="A17" t="str">
            <v>1070</v>
          </cell>
          <cell r="B17" t="str">
            <v>Надання загальної середньої освіти спеціальними загальноосвітніми школами-інтернатами, школами та іншими навчальними закладами для дітей, які потребують корекції фізичного та (або) розумового розвитку</v>
          </cell>
        </row>
        <row r="18">
          <cell r="A18" t="str">
            <v>1080</v>
          </cell>
          <cell r="B18" t="str">
            <v>Надання загальної середньої освіти загальноосвітніми спеціалізованими школами-інтернатами з поглибленим вивченням окремих предметів і курсів для поглибленої підготовки дітей в галузі науки і мистецтв, фізичної культури і спорту, інших галузях, ліцеями з посиленою військово-фізичною підготовкою</v>
          </cell>
        </row>
        <row r="19">
          <cell r="A19" t="str">
            <v>1090</v>
          </cell>
          <cell r="B19" t="str">
            <v>Надання позашкільної освіти позашкільними закладами освіти, заходи із позашкільної роботи з дітьми</v>
          </cell>
        </row>
        <row r="20">
          <cell r="A20" t="str">
            <v>1100</v>
          </cell>
          <cell r="B20" t="str">
            <v>Підготовка робітничих кадрів професійно-технічними закладами та іншими закладами освіти</v>
          </cell>
        </row>
        <row r="21">
          <cell r="A21" t="str">
            <v>1110</v>
          </cell>
          <cell r="B21" t="str">
            <v>Підготовка кадрів професійно-технічними училищами соціальної реабілітації</v>
          </cell>
        </row>
        <row r="22">
          <cell r="A22" t="str">
            <v>1120</v>
          </cell>
          <cell r="B22" t="str">
            <v>Підготовка кадрів вищими навчальними закладами I і II рівнів акредитації</v>
          </cell>
        </row>
        <row r="23">
          <cell r="A23" t="str">
            <v>1130</v>
          </cell>
          <cell r="B23" t="str">
            <v>Підготовка кадрів вищими навчальними закладами III і IV рівнів акредитації</v>
          </cell>
        </row>
        <row r="24">
          <cell r="A24" t="str">
            <v>1140</v>
          </cell>
          <cell r="B24" t="str">
            <v>Підвищення кваліфікації, перепідготовка кадрів закладами післядипломної освіти III і IV рівнів акредитації (академіями, інститутами, центрами підвищення кваліфікації)</v>
          </cell>
        </row>
        <row r="25">
          <cell r="A25" t="str">
            <v>1150</v>
          </cell>
          <cell r="B25" t="str">
            <v>Підвищення кваліфікації, перепідготовка кадрів іншими закладами післядипломної освіти</v>
          </cell>
        </row>
        <row r="26">
          <cell r="A26" t="str">
            <v>1160</v>
          </cell>
          <cell r="B26" t="str">
            <v>Придбання, доставка та зберігання підручників і посібників</v>
          </cell>
        </row>
        <row r="27">
          <cell r="A27" t="str">
            <v>1170</v>
          </cell>
          <cell r="B27" t="str">
            <v>Методичне забезпечення діяльності навчальних закладів та інші заходи в галузі освіти</v>
          </cell>
        </row>
        <row r="28">
          <cell r="A28" t="str">
            <v>1180</v>
          </cell>
          <cell r="B28" t="str">
            <v>Здійснення технічного нагляду за будівництвом і капітальним ремонтом та іншими окремими господарськими функціями</v>
          </cell>
        </row>
        <row r="29">
          <cell r="A29" t="str">
            <v>1190</v>
          </cell>
          <cell r="B29" t="str">
            <v>Централізоване ведення бухгалтерського обліку</v>
          </cell>
        </row>
        <row r="30">
          <cell r="A30" t="str">
            <v>1200</v>
          </cell>
          <cell r="B30" t="str">
            <v>Здійснення централізованого господарського обслуговування</v>
          </cell>
        </row>
        <row r="31">
          <cell r="A31" t="str">
            <v>1210</v>
          </cell>
          <cell r="B31" t="str">
            <v>Утримання інших закладів освіти</v>
          </cell>
        </row>
        <row r="32">
          <cell r="A32" t="str">
            <v>1220</v>
          </cell>
          <cell r="B32" t="str">
            <v>Інші освітні програми</v>
          </cell>
        </row>
        <row r="33">
          <cell r="A33" t="str">
            <v>1230</v>
          </cell>
          <cell r="B33" t="str">
            <v>Надання допомоги дітям-сиротам і дітям, позбавленим батьківського піклування, яким виповнюється 18 років</v>
          </cell>
        </row>
        <row r="34">
          <cell r="A34" t="str">
            <v>1240</v>
          </cell>
          <cell r="B34" t="str">
            <v>Здійснення виплат, визначених Законом України "Про реструктуризацію заборгованості з виплат, передбачених статтею 57 Закону України "Про освіту" педагогічним, науково-педагогічним та іншим категоріям працівників навчальних закладів"</v>
          </cell>
        </row>
        <row r="35">
          <cell r="A35" t="str">
            <v>2000</v>
          </cell>
          <cell r="B35" t="str">
            <v>Охорона здоров'я</v>
          </cell>
        </row>
        <row r="36">
          <cell r="A36" t="str">
            <v>2010</v>
          </cell>
          <cell r="B36" t="str">
            <v>Багатопрофільна стаціонарна медична допомога населенню</v>
          </cell>
        </row>
        <row r="37">
          <cell r="A37" t="str">
            <v>2020</v>
          </cell>
          <cell r="B37" t="str">
            <v>Багатопрофільна медична допомога населенню, що надається територіальними медичними об'єднаннями</v>
          </cell>
        </row>
        <row r="38">
          <cell r="A38" t="str">
            <v>2030</v>
          </cell>
          <cell r="B38" t="str">
            <v>Спеціалізована стаціонарна медична допомога населенню</v>
          </cell>
        </row>
        <row r="39">
          <cell r="A39" t="str">
            <v>2040</v>
          </cell>
          <cell r="B39" t="str">
            <v>Діагностика і лікування у клініках науково-дослідних інститутів</v>
          </cell>
        </row>
        <row r="40">
          <cell r="A40" t="str">
            <v>2050</v>
          </cell>
          <cell r="B40" t="str">
            <v>Лікарсько-акушерська допомога вагітним, породіллям та новонародженим</v>
          </cell>
        </row>
        <row r="41">
          <cell r="A41" t="str">
            <v>2060</v>
          </cell>
          <cell r="B41" t="str">
            <v>Санаторне лікування хворих на туберкульоз</v>
          </cell>
        </row>
        <row r="42">
          <cell r="A42" t="str">
            <v>2070</v>
          </cell>
          <cell r="B42" t="str">
            <v>Санаторне лікування дітей та підлітків із соматичними захворюваннями (крім туберкульозу)</v>
          </cell>
        </row>
        <row r="43">
          <cell r="A43" t="str">
            <v>2080</v>
          </cell>
          <cell r="B43" t="str">
            <v>Санаторно-реабілітаційна допомога населенню</v>
          </cell>
        </row>
        <row r="44">
          <cell r="A44" t="str">
            <v>2090</v>
          </cell>
          <cell r="B44" t="str">
            <v>Медико-соціальний захист дітей-сиріт і дітей, позбавлених батьківського піклування</v>
          </cell>
        </row>
        <row r="45">
          <cell r="A45" t="str">
            <v>2100</v>
          </cell>
          <cell r="B45" t="str">
            <v>Створення банків крові та її компонентів</v>
          </cell>
        </row>
        <row r="46">
          <cell r="A46" t="str">
            <v>2110</v>
          </cell>
          <cell r="B46" t="str">
            <v>Надання екстреної та швидкої медичної допомоги населенню</v>
          </cell>
        </row>
        <row r="47">
          <cell r="A47" t="str">
            <v>2120</v>
          </cell>
          <cell r="B47" t="str">
            <v>Амбулаторно-поліклінічна допомога населенню</v>
          </cell>
        </row>
        <row r="48">
          <cell r="A48" t="str">
            <v>2130</v>
          </cell>
          <cell r="B48" t="str">
            <v>Спеціалізована амбулаторно-поліклінічна допомога населенню</v>
          </cell>
        </row>
        <row r="49">
          <cell r="A49" t="str">
            <v>2140</v>
          </cell>
          <cell r="B49" t="str">
            <v>Надання стоматологічної допомоги населенню</v>
          </cell>
        </row>
        <row r="50">
          <cell r="A50" t="str">
            <v>2150</v>
          </cell>
          <cell r="B50" t="str">
            <v>Первинна медико-санітарна допомога</v>
          </cell>
        </row>
        <row r="51">
          <cell r="A51" t="str">
            <v>2160</v>
          </cell>
          <cell r="B51" t="str">
            <v>Заходи боротьби з епідеміями</v>
          </cell>
        </row>
        <row r="52">
          <cell r="A52" t="str">
            <v>2170</v>
          </cell>
          <cell r="B52" t="str">
            <v>Інформаційно-методичне та просвітницьке забезпечення в галузі охорони здоров'я</v>
          </cell>
        </row>
        <row r="53">
          <cell r="A53" t="str">
            <v>2180</v>
          </cell>
          <cell r="B53" t="str">
            <v>Первинна медична допомога населенню</v>
          </cell>
        </row>
        <row r="54">
          <cell r="A54" t="str">
            <v>2190</v>
          </cell>
          <cell r="B54" t="str">
            <v>Проведення належної медико-соціальної експертизи (МСЕК)</v>
          </cell>
        </row>
        <row r="55">
          <cell r="A55" t="str">
            <v>2200</v>
          </cell>
          <cell r="B55" t="str">
            <v>Служби технічного нагляду за будівництвом та капітальним ремонтом, централізовані бухгалтерії, групи централізованого господарського обслуговування</v>
          </cell>
        </row>
        <row r="56">
          <cell r="A56" t="str">
            <v>2210</v>
          </cell>
          <cell r="B56" t="str">
            <v>Програми і централізовані заходи у галузі охорони здоров'я</v>
          </cell>
        </row>
        <row r="57">
          <cell r="A57" t="str">
            <v>2211</v>
          </cell>
          <cell r="B57" t="str">
            <v>Програма і централізовані заходи з імунопрофілактики</v>
          </cell>
        </row>
        <row r="58">
          <cell r="A58" t="str">
            <v>2212</v>
          </cell>
          <cell r="B58" t="str">
            <v>Програма і централізовані заходи боротьби з туберкульозом</v>
          </cell>
        </row>
        <row r="59">
          <cell r="A59" t="str">
            <v>2213</v>
          </cell>
          <cell r="B59" t="str">
            <v>Програма і централізовані заходи профілактики ВІЛ-інфекції/СНІДу</v>
          </cell>
        </row>
        <row r="60">
          <cell r="A60" t="str">
            <v>2214</v>
          </cell>
          <cell r="B60" t="str">
            <v>Забезпечення централізованих заходів з лікування хворих на цукровий та нецукровий діабет</v>
          </cell>
        </row>
        <row r="61">
          <cell r="A61" t="str">
            <v>2215</v>
          </cell>
          <cell r="B61" t="str">
            <v>Централізовані заходи з лікування онкологічних хворих</v>
          </cell>
        </row>
        <row r="62">
          <cell r="A62" t="str">
            <v>2220</v>
          </cell>
          <cell r="B62" t="str">
            <v>Інші заходи в галузі охорони здоров'я</v>
          </cell>
        </row>
        <row r="63">
          <cell r="A63" t="str">
            <v>2300</v>
          </cell>
          <cell r="B63" t="str">
            <v>Позицію виключено</v>
          </cell>
        </row>
        <row r="64">
          <cell r="A64" t="str">
            <v>2301</v>
          </cell>
          <cell r="B64" t="str">
            <v>Позицію виключено</v>
          </cell>
        </row>
        <row r="65">
          <cell r="A65" t="str">
            <v>2302</v>
          </cell>
          <cell r="B65" t="str">
            <v>Позицію виключено</v>
          </cell>
        </row>
        <row r="66">
          <cell r="A66" t="str">
            <v>2303</v>
          </cell>
          <cell r="B66" t="str">
            <v>Позицію виключено</v>
          </cell>
        </row>
        <row r="67">
          <cell r="A67" t="str">
            <v>2304</v>
          </cell>
          <cell r="B67" t="str">
            <v>Позицію виключено</v>
          </cell>
        </row>
        <row r="68">
          <cell r="A68" t="str">
            <v>2305</v>
          </cell>
          <cell r="B68" t="str">
            <v>Позицію виключено</v>
          </cell>
        </row>
        <row r="69">
          <cell r="A69" t="str">
            <v>2306</v>
          </cell>
          <cell r="B69" t="str">
            <v>Позицію виключено</v>
          </cell>
        </row>
        <row r="70">
          <cell r="A70" t="str">
            <v>2400</v>
          </cell>
          <cell r="B70" t="str">
            <v>Позицію виключено</v>
          </cell>
        </row>
        <row r="71">
          <cell r="A71" t="str">
            <v>2401</v>
          </cell>
          <cell r="B71" t="str">
            <v>Позицію виключено</v>
          </cell>
        </row>
        <row r="72">
          <cell r="A72" t="str">
            <v>2402</v>
          </cell>
          <cell r="B72" t="str">
            <v>Позицію виключено</v>
          </cell>
        </row>
        <row r="73">
          <cell r="A73" t="str">
            <v>2403</v>
          </cell>
          <cell r="B73" t="str">
            <v>Позицію виключено</v>
          </cell>
        </row>
        <row r="74">
          <cell r="A74" t="str">
            <v>2404</v>
          </cell>
          <cell r="B74" t="str">
            <v>Позицію виключено</v>
          </cell>
        </row>
        <row r="75">
          <cell r="A75" t="str">
            <v>3000</v>
          </cell>
          <cell r="B75" t="str">
            <v>Соціальний захист та соціальне забезпечення</v>
          </cell>
        </row>
        <row r="76">
          <cell r="A76" t="str">
            <v>3010</v>
          </cell>
          <cell r="B76" t="str">
            <v>Надання пільг та житлових субсидій населенню на оплату електроенергії, природного газу, послуг тепло-, водопостачання і водовідведення, квартирної плати, вивезення побутового сміття та рідких нечистот</v>
          </cell>
        </row>
        <row r="77">
          <cell r="A77" t="str">
            <v>3011</v>
          </cell>
          <cell r="B77" t="str">
            <v>Надання пільг ветеранам війни, особам, на яких поширюється чинність Закону України "Про статус ветеранів війни, гарантії їх соціального захисту", особам, які мають особливі заслуги перед Батьківщиною, вдовам (вдівцям) та батькам померлих (загиблих) осіб, які мають особливі заслуги перед Батьківщиною, дітям війни, особам, які мають особливі трудові заслуги перед Батьківщиною, вдовам (вдівцям) та батькам померлих (загиблих) осіб, які мають особливі трудові заслуги перед Батьківщиною, жертвам нацистських переслідувань та реабілітованим громадянам, які стали інвалідами внаслідок репресій або є пенсіонерами, на житлово-комунальні послуги</v>
          </cell>
        </row>
        <row r="78">
          <cell r="A78" t="str">
            <v>3012</v>
          </cell>
          <cell r="B78" t="str">
            <v>Надання пільг ветеранам військової служби, ветеранам органів внутрішніх справ, ветеранам податкової міліції, ветеранам державної пожежної охорони, ветеранам Державної кримінально-виконавчої служби, ветеранам служби цивільного захисту, ветеранам Державної служби спеціального зв'язку та захисту інформації України, вдовам (вдівцям) померлих (загиблих) ветеранів військової служби, ветеранів органів внутрішніх справ, ветеранів податкової міліції, ветеранів державної пожежної охорони, ветеранів Державної кримінально-виконавчої служби, ветеранів служби цивільного захисту та ветеранів Державної служби спеціального зв'язку та захисту інформації України; звільненим зі служби за віком, через хворобу або за вислугою років військовослужбовцям Служби безпеки України, працівникам міліції, особам начальницького складу податкової міліції, рядового і начальницького складу кримінально-виконавчої системи; особам, звільненим із служби цивільного захисту за віком, через хворобу або за вислугою років, та які стали інвалідами під час виконання службових обов'язків; пенсіонерам з числа слідчих прокуратури; дітям (до досягнення повноліття) працівників міліції, осіб начальницького складу податкової міліції, рядового і начальницького складу кримінально-виконавчої системи, загиблих або померлих у зв'язку з виконанням службових обов'язків, непрацездатним членам сімей, які перебували на їх утриманні; звільненим з військової служби особам, які стали інвалідами під час проходження військової служби; батькам та членам сімей військовослужбовців, військовослужбовців Державної служби спеціального зв'язку та захисту інформації України, які загинули (померли) або пропали безвісти під час проходження військової служби; батькам та членам сімей осіб рядового і начальницького складу служби цивільного захисту, які загинули (померли) або зникли безвісти під час виконання службових обов'язків, на житлово-комунальні послуги</v>
          </cell>
        </row>
        <row r="79">
          <cell r="A79" t="str">
            <v>3013</v>
          </cell>
          <cell r="B79" t="str">
            <v>Надання пільг громадянам, які постраждали внаслідок Чорнобильської катастрофи, дружинам (чоловікам) та опікунам (на час опікунства) дітей померлих громадян, смерть яких пов'язана з Чорнобильською катастрофою, на житлово-комунальні послуги</v>
          </cell>
        </row>
        <row r="80">
          <cell r="A80" t="str">
            <v>3014</v>
          </cell>
          <cell r="B80" t="str">
            <v>Надання пільг пенсіонерам з числа спеціалістів із захисту рослин, передбаченим частиною четвертою статті 20 Закону України "Про захист рослин", громадянам, передбаченим пунктом "ї" частини першої статті 77 Основ законодавства про охорону здоров'я, частиною п'ятою статті 29 Закону України "Про культуру", частиною другою статті 30 Закону України "Про бібліотеки та бібліотечну справу", абзацом першим частини четвертої статті 57 Закону України "Про освіту", на безоплатне користування житлом, опаленням та освітленням</v>
          </cell>
        </row>
        <row r="81">
          <cell r="A81" t="str">
            <v>3015</v>
          </cell>
          <cell r="B81" t="str">
            <v>Надання пільг багатодітним сім'ям на житлово-комунальні послуги</v>
          </cell>
        </row>
        <row r="82">
          <cell r="A82" t="str">
            <v>3016</v>
          </cell>
          <cell r="B82" t="str">
            <v>Надання субсидій населенню для відшкодування витрат на оплату житлово-комунальних послуг</v>
          </cell>
        </row>
        <row r="83">
          <cell r="A83" t="str">
            <v>3017</v>
          </cell>
          <cell r="B83" t="str">
            <v>Компенсація населенню додаткових витрат на оплату послуг газопостачання, центрального опалення та централізованого постачання гарячої води</v>
          </cell>
        </row>
        <row r="84">
          <cell r="A84" t="str">
            <v>3020</v>
          </cell>
          <cell r="B84" t="str">
            <v>Надання пільг та субсидій населенню на придбання твердого та рідкого пічного побутового палива і скрапленого газу</v>
          </cell>
        </row>
        <row r="85">
          <cell r="A85" t="str">
            <v>3021</v>
          </cell>
          <cell r="B85" t="str">
            <v>Надання пільг ветеранам війни, особам, на яких поширюється дія Закону України "Про статус ветеранів війни, гарантії їх соціального захисту", особам, які мають особливі заслуги перед Батьківщиною, вдовам (вдівцям) та батькам померлих (загиблих) осіб, які мають особливі заслуги перед Батьківщиною, особам, які мають особливі трудові заслуги перед Батьківщиною, вдовам (вдівцям) та батькам померлих (загиблих) осіб, які мають особливі трудові заслуги перед Батьківщиною, жертвам нацистських переслідувань на придбання твердого палива та скрапленого газу</v>
          </cell>
        </row>
        <row r="86">
          <cell r="A86" t="str">
            <v>3022</v>
          </cell>
          <cell r="B86" t="str">
            <v>Надання пільг ветеранам військової служби, ветеранам органів внутрішніх справ, ветеранам податкової міліції, ветеранам державної пожежної охорони, ветеранам Державної кримінально-виконавчої служби, ветеранам служби цивільного захисту, ветеранам Державної служби спеціального зв'язку та захисту інформації України, вдовам (вдівцям) померлих (загиблих) ветеранів військової служби, ветеранів органів внутрішніх справ, ветеранів податкової міліції, ветеранів державної пожежної охорони, ветеранів Державної кримінально-виконавчої служби, ветеранів служби цивільного захисту та ветеранів Державної служби спеціального зв'язку та захисту інформації України; звільненим зі служби за віком, у зв'язку з хворобою або вислугою років працівникам міліції, особам начальницького складу податкової міліції, рядового і начальницького складу кримінально-виконавчої системи; особам, звільненим із служби цивільного захисту за віком, через хворобу або за вислугою років, та які стали інвалідами під час виконання службових обов'язків; дітям (до досягнення повноліття) працівників міліції, осіб начальницького складу податкової міліції, рядового і начальницького складу кримінально-виконавчої системи, загиблих або померлих у зв'язку з виконанням службових обов'язків, непрацездатним членам сімей, які перебували на їх утриманні, батькам та членам сімей осіб рядового і начальницького складу служби цивільного захисту, які загинули (померли) або зникли безвісти під час виконання службових обов'язків, на придбання твердого палива</v>
          </cell>
        </row>
        <row r="87">
          <cell r="A87" t="str">
            <v>3023</v>
          </cell>
          <cell r="B87" t="str">
            <v>Надання пільг громадянам, які постраждали внаслідок Чорнобильської катастрофи, дружинам (чоловікам) та опікунам (на час опікунства) дітей померлих громадян, смерть яких пов'язана з Чорнобильською катастрофою, на придбання твердого палива</v>
          </cell>
        </row>
        <row r="88">
          <cell r="A88" t="str">
            <v>3024</v>
          </cell>
          <cell r="B88" t="str">
            <v>Надання пільг пенсіонерам з числа спеціалістів із захисту рослин, передбаченим частиною четвертою статті 20 Закону України "Про захист рослин", громадянам, передбаченим пунктом "ї" частини першої статті 77 Основ законодавства про охорону здоров'я, частиною п'ятою статті 29 Закону України "Про культуру", частиною другою статті 30 Закону України "Про бібліотеки та бібліотечну справу", абзацом першим частини четвертої статті 57 Закону України "Про освіту", на придбання твердого та рідкого пічного побутового палива</v>
          </cell>
        </row>
        <row r="89">
          <cell r="A89" t="str">
            <v>3025</v>
          </cell>
          <cell r="B89" t="str">
            <v>Надання пільг багатодітним сім'ям на придбання твердого палива та скрапленого газу</v>
          </cell>
        </row>
        <row r="90">
          <cell r="A90" t="str">
            <v>3026</v>
          </cell>
          <cell r="B90" t="str">
            <v>Надання субсидій населенню для відшкодування витрат на придбання твердого та рідкого пічного побутового палива і скрапленого газу</v>
          </cell>
        </row>
        <row r="91">
          <cell r="A91" t="str">
            <v>3027</v>
          </cell>
          <cell r="B91" t="str">
            <v>Забезпечення побутовим вугіллям окремих категорій громадян</v>
          </cell>
        </row>
        <row r="92">
          <cell r="A92" t="str">
            <v>3028</v>
          </cell>
          <cell r="B92" t="str">
            <v>Компенсація особам, які згідно із статтями 43 та 48 Гірничого закону України мають право на безоплатне отримання вугілля на побутові потреби, але проживають у будинках, що мають центральне опалення</v>
          </cell>
        </row>
        <row r="93">
          <cell r="A93" t="str">
            <v>3030</v>
          </cell>
          <cell r="B93" t="str">
            <v>Надання пільг з оплати послуг зв'язку та інших передбачених законодавством пільг (крім пільг на одержання ліків, зубопротезування, забезпечення продуктами харчування, оплату електроенергії, природного і скрапленого газу, на побутові потреби, твердого та рідкого пічного побутового палива, послуг тепло-, водопостачання і водовідведення, квартирної плати (утримання будинків і споруд та прибудинкових територій), вивезення побутового сміття та рідких нечистот) та компенсації за пільговий проїзд окремих категорій громадян</v>
          </cell>
        </row>
        <row r="94">
          <cell r="A94" t="str">
            <v>3031</v>
          </cell>
          <cell r="B94" t="str">
            <v>Надання інших пільг ветеранам війни, особам, на яких поширюється дія Закону України "Про статус ветеранів війни, гарантії їх соціального захисту", особам, які мають особливі заслуги перед Батьківщиною, вдовам (вдівцям) та батькам померлих (загиблих) осіб, які мають особливі заслуги перед Батьківщиною, ветеранам праці, особам, які мають особливі трудові заслуги перед Батьківщиною, вдовам (вдівцям) та батькам померлих (загиблих) осіб, які мають особливі трудові заслуги перед Батьківщиною, жертвам нацистських переслідувань та реабілітованим громадянам, які стали інвалідами внаслідок репресій або є пенсіонерами</v>
          </cell>
        </row>
        <row r="95">
          <cell r="A95" t="str">
            <v>3032</v>
          </cell>
          <cell r="B95" t="str">
            <v>Надання інших пільг ветеранам військової служби, ветеранам органів внутрішніх справ, ветеранам податкової міліції, ветеранам державної пожежної охорони, ветеранам Державної кримінально-виконавчої служби, ветеранам служби цивільного захисту, ветеранам Державної служби спеціального зв'язку та захисту інформації України, вдовам (вдівцям) померлих (загиблих) ветеранів військової служби, ветеранів органів внутрішніх справ, ветеранів податкової міліції, ветеранів державної пожежної охорони, ветеранів Державної кримінально-виконавчої служби, ветеранів служби цивільного захисту та ветеранів Державної служби спеціального зв'язку та захисту інформації України, особам, звільненим з військової служби, які стали інвалідами під час проходження військової служби, пенсіонерам з числа слідчих прокуратури</v>
          </cell>
        </row>
        <row r="96">
          <cell r="A96" t="str">
            <v>3033</v>
          </cell>
          <cell r="B96" t="str">
            <v>Надання інших пільг громадянам, які постраждали внаслідок Чорнобильської катастрофи, дружинам (чоловікам) та опікунам (на час опікунства) дітей померлих громадян, смерть яких пов'язана з Чорнобильською катастрофою</v>
          </cell>
        </row>
        <row r="97">
          <cell r="A97" t="str">
            <v>3034</v>
          </cell>
          <cell r="B97" t="str">
            <v>Надання пільг окремим категоріям громадян з оплати послуг зв'язку</v>
          </cell>
        </row>
        <row r="98">
          <cell r="A98" t="str">
            <v>3035</v>
          </cell>
          <cell r="B98" t="str">
            <v>Компенсаційні виплати на пільговий проїзд автомобільним транспортом окремим категоріям громадян</v>
          </cell>
        </row>
        <row r="99">
          <cell r="A99" t="str">
            <v>3036</v>
          </cell>
          <cell r="B99" t="str">
            <v>Компенсаційні виплати за пільговий проїзд окремих категорій громадян на водному транспорті</v>
          </cell>
        </row>
        <row r="100">
          <cell r="A100" t="str">
            <v>3037</v>
          </cell>
          <cell r="B100" t="str">
            <v>Компенсаційні виплати за пільговий проїзд окремих категорій громадян на залізничному транспорті</v>
          </cell>
        </row>
        <row r="101">
          <cell r="A101" t="str">
            <v>3038</v>
          </cell>
          <cell r="B101" t="str">
            <v>Компенсаційні виплати на пільговий проїзд електротранспортом окремим категоріям громадян</v>
          </cell>
        </row>
        <row r="102">
          <cell r="A102" t="str">
            <v>3040</v>
          </cell>
          <cell r="B102" t="str">
            <v>Надання допомоги сім'ям з дітьми, малозабезпеченим сім'ям, інвалідам з дитинства, дітям-інвалідам та тимчасової допомоги дітям</v>
          </cell>
        </row>
        <row r="103">
          <cell r="A103" t="str">
            <v>3041</v>
          </cell>
          <cell r="B103" t="str">
            <v>Надання допомоги у зв'язку з вагітністю і пологами</v>
          </cell>
        </row>
        <row r="104">
          <cell r="A104" t="str">
            <v>3042</v>
          </cell>
          <cell r="B104" t="str">
            <v>Надання допомоги до досягнення дитиною трирічного віку</v>
          </cell>
        </row>
        <row r="105">
          <cell r="A105" t="str">
            <v>3043</v>
          </cell>
          <cell r="B105" t="str">
            <v>Надання допомоги при народженні дитини</v>
          </cell>
        </row>
        <row r="106">
          <cell r="A106" t="str">
            <v>3044</v>
          </cell>
          <cell r="B106" t="str">
            <v>Надання допомоги на дітей, над якими встановлено опіку чи піклування</v>
          </cell>
        </row>
        <row r="107">
          <cell r="A107" t="str">
            <v>3045</v>
          </cell>
          <cell r="B107" t="str">
            <v>Надання допомоги на дітей одиноким матерям</v>
          </cell>
        </row>
        <row r="108">
          <cell r="A108" t="str">
            <v>3046</v>
          </cell>
          <cell r="B108" t="str">
            <v>Надання тимчасової державної допомоги дітям</v>
          </cell>
        </row>
        <row r="109">
          <cell r="A109" t="str">
            <v>3047</v>
          </cell>
          <cell r="B109" t="str">
            <v>Надання допомоги при усиновленні дитини</v>
          </cell>
        </row>
        <row r="110">
          <cell r="A110" t="str">
            <v>3048</v>
          </cell>
          <cell r="B110" t="str">
            <v>Надання державної соціальної допомоги малозабезпеченим сім'ям</v>
          </cell>
        </row>
        <row r="111">
          <cell r="A111" t="str">
            <v>3049</v>
          </cell>
          <cell r="B111" t="str">
            <v>Надання державної соціальної допомоги інвалідам з дитинства та дітям-інвалідам</v>
          </cell>
        </row>
        <row r="112">
          <cell r="A112" t="str">
            <v>3050</v>
          </cell>
          <cell r="B112" t="str">
            <v>Пільгове медичне обслуговування осіб, які постраждали внаслідок Чорнобильської катастрофи</v>
          </cell>
        </row>
        <row r="113">
          <cell r="A113" t="str">
            <v>3060</v>
          </cell>
          <cell r="B113" t="str">
            <v>Оздоровлення громадян, які постраждали внаслідок Чорнобильської катастрофи</v>
          </cell>
        </row>
        <row r="114">
          <cell r="A114" t="str">
            <v>3070</v>
          </cell>
          <cell r="B114" t="str">
            <v>Виплата компенсації реабілітованим</v>
          </cell>
        </row>
        <row r="115">
          <cell r="A115" t="str">
            <v>3080</v>
          </cell>
          <cell r="B115" t="str">
            <v>Надання допомоги по догляду за інвалідами I чи II групи внаслідок психічного розладу</v>
          </cell>
        </row>
        <row r="116">
          <cell r="A116" t="str">
            <v>3090</v>
          </cell>
          <cell r="B116" t="str">
            <v>Видатки на поховання учасників бойових дій та інвалідів війни</v>
          </cell>
        </row>
        <row r="117">
          <cell r="A117" t="str">
            <v>3100</v>
          </cell>
          <cell r="B117" t="str">
            <v>Надання соціальних та реабілітаційних послуг громадянам похилого віку, інвалідам, дітям-інвалідам в установах соціального обслуговування</v>
          </cell>
        </row>
        <row r="118">
          <cell r="A118" t="str">
            <v>3101</v>
          </cell>
          <cell r="B118" t="str">
            <v>Забезпечення соціальними послугами стаціонарного догляду з наданням місця для проживання дітей з вадами фізичного та розумового розвитку</v>
          </cell>
        </row>
        <row r="119">
          <cell r="A119" t="str">
            <v>3102</v>
          </cell>
          <cell r="B119" t="str">
            <v>Забезпечення соціальними послугами стаціонарного догляду з наданням місця для проживання, всебічної підтримки, захисту та безпеки особам, які не можуть вести самостійний спосіб життя через похилий вік, фізичні та розумові вади, психічні захворювання або інші хвороби</v>
          </cell>
        </row>
        <row r="120">
          <cell r="A120" t="str">
            <v>3103</v>
          </cell>
          <cell r="B120" t="str">
            <v>Навчання та трудове влаштування інвалідів</v>
          </cell>
        </row>
        <row r="121">
          <cell r="A121" t="str">
            <v>3104</v>
          </cell>
          <cell r="B121" t="str">
            <v>Забезпечення соціальними послугами за місцем проживання громадян, які не здатні до самообслуговування у зв'язку з похилим віком, хворобою, інвалідністю</v>
          </cell>
        </row>
        <row r="122">
          <cell r="A122" t="str">
            <v>3105</v>
          </cell>
          <cell r="B122" t="str">
            <v>Надання реабілітаційних послуг інвалідам та дітям-інвалідам</v>
          </cell>
        </row>
        <row r="123">
          <cell r="A123" t="str">
            <v>3110</v>
          </cell>
          <cell r="B123" t="str">
            <v>Заклади і заходи з питань дітей та їх соціального захисту</v>
          </cell>
        </row>
        <row r="124">
          <cell r="A124" t="str">
            <v>3111</v>
          </cell>
          <cell r="B124" t="str">
            <v>Утримання закладів, що надають соціальні послуги дітям, які опинились у складних життєвих обставинах</v>
          </cell>
        </row>
        <row r="125">
          <cell r="A125" t="str">
            <v>3112</v>
          </cell>
          <cell r="B125" t="str">
            <v>Заходи державної політики з питань дітей та їх соціального захисту</v>
          </cell>
        </row>
        <row r="126">
          <cell r="A126" t="str">
            <v>3120</v>
          </cell>
          <cell r="B126" t="str">
            <v>Забезпечення соціальними послугами з довготривалого догляду із наданням місця для проживання, всебічної підтримки, захисту та безпеки особам, які не можуть вести самостійного способу життя через похилий вік, фізичні та розумові вади, психічні захворювання або інші хвороби</v>
          </cell>
        </row>
        <row r="127">
          <cell r="A127" t="str">
            <v>3130</v>
          </cell>
          <cell r="B127" t="str">
            <v>Здійснення соціальної роботи з вразливими категоріями населення</v>
          </cell>
        </row>
        <row r="128">
          <cell r="A128" t="str">
            <v>3131</v>
          </cell>
          <cell r="B128" t="str">
            <v>Центри соціальних служб для сім'ї, дітей та молоді</v>
          </cell>
        </row>
        <row r="129">
          <cell r="A129" t="str">
            <v>3132</v>
          </cell>
          <cell r="B129" t="str">
            <v>Програми і заходи центрів соціальних служб для сім'ї, дітей та молоді</v>
          </cell>
        </row>
        <row r="130">
          <cell r="A130" t="str">
            <v>3133</v>
          </cell>
          <cell r="B130" t="str">
            <v>Заходи державної політики із забезпечення рівних прав та можливостей жінок та чоловіків</v>
          </cell>
        </row>
        <row r="131">
          <cell r="A131" t="str">
            <v>3134</v>
          </cell>
          <cell r="B131" t="str">
            <v>Заходи державної політики з питань сім'ї</v>
          </cell>
        </row>
        <row r="132">
          <cell r="A132" t="str">
            <v>3140</v>
          </cell>
          <cell r="B132" t="str">
            <v>Реалізація державної політики у молодіжній сфері</v>
          </cell>
        </row>
        <row r="133">
          <cell r="A133" t="str">
            <v>3141</v>
          </cell>
          <cell r="B133" t="str">
            <v>Здійснення заходів та реалізація проектів на виконання Державної цільової соціальної програми "Молодь України"</v>
          </cell>
        </row>
        <row r="134">
          <cell r="A134" t="str">
            <v>3142</v>
          </cell>
          <cell r="B134" t="str">
            <v>Утримання клубів для підлітків за місцем проживання</v>
          </cell>
        </row>
        <row r="135">
          <cell r="A135" t="str">
            <v>3143</v>
          </cell>
          <cell r="B135" t="str">
            <v>Інші заходи та заклади молодіжної політики</v>
          </cell>
        </row>
        <row r="136">
          <cell r="A136" t="str">
            <v>3150</v>
          </cell>
          <cell r="B136" t="str">
            <v>Позицію виключено</v>
          </cell>
        </row>
        <row r="137">
          <cell r="A137" t="str">
            <v>3160</v>
          </cell>
          <cell r="B137" t="str">
            <v>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v>
          </cell>
        </row>
        <row r="138">
          <cell r="A138" t="str">
            <v>3170</v>
          </cell>
          <cell r="B138" t="str">
            <v>Розселення та облаштування депортованих кримських татар та осіб інших національностей, депортованих з України</v>
          </cell>
        </row>
        <row r="139">
          <cell r="A139" t="str">
            <v>3180</v>
          </cell>
          <cell r="B139" t="str">
            <v>Надання соціальних гарантій інвалідам, фізичним особам, які надають соціальні послуги громадянам похилого віку, інвалідам, дітям-інвалідам, хворим, які не здатні до самообслуговування і потребують сторонньої допомоги</v>
          </cell>
        </row>
        <row r="140">
          <cell r="A140" t="str">
            <v>3181</v>
          </cell>
          <cell r="B140" t="str">
            <v>Забезпечення соціальними послугами громадян похилого віку, інвалідів, дітей-інвалідів, хворих, які не здатні до самообслуговування і потребують сторонньої допомоги, фізичними особами</v>
          </cell>
        </row>
        <row r="141">
          <cell r="A141" t="str">
            <v>3182</v>
          </cell>
          <cell r="B141" t="str">
            <v>Компенсаційні виплати інвалідам на бензин, ремонт, технічне обслуговування автомобілів, мотоколясок і на транспортне обслуговування</v>
          </cell>
        </row>
        <row r="142">
          <cell r="A142" t="str">
            <v>3183</v>
          </cell>
          <cell r="B142" t="str">
            <v>Встановлення телефонів інвалідам I і II груп</v>
          </cell>
        </row>
        <row r="143">
          <cell r="A143" t="str">
            <v>3190</v>
          </cell>
          <cell r="B143" t="str">
            <v>Надання пільг населенню (крім ветеранів війни і праці, військової служби, органів внутрішніх справ та громадян, які постраждали внаслідок Чорнобильської катастрофи) на оплату житлово-комунальних послуг і природного газу</v>
          </cell>
        </row>
        <row r="144">
          <cell r="A144" t="str">
            <v>3200</v>
          </cell>
          <cell r="B144" t="str">
            <v>Соціальний захист ветеранів війни та праці</v>
          </cell>
        </row>
        <row r="145">
          <cell r="A145" t="str">
            <v>3201</v>
          </cell>
          <cell r="B145" t="str">
            <v>Інші видатки на соціальний захист ветеранів війни та праці</v>
          </cell>
        </row>
        <row r="146">
          <cell r="A146" t="str">
            <v>3202</v>
          </cell>
          <cell r="B146" t="str">
            <v>Надання фінансової підтримки громадським організаціям інвалідів і ветеранів, діяльність яких має соціальну спрямованість</v>
          </cell>
        </row>
        <row r="147">
          <cell r="A147" t="str">
            <v>3210</v>
          </cell>
          <cell r="B147" t="str">
            <v>Технічне та бухгалтерське обслуговування закладів та установ соціального захисту</v>
          </cell>
        </row>
        <row r="148">
          <cell r="A148" t="str">
            <v>3211</v>
          </cell>
          <cell r="B148" t="str">
            <v>Здійснення технічного нагляду за будівництвом та капітальним ремонтом приміщень</v>
          </cell>
        </row>
        <row r="149">
          <cell r="A149" t="str">
            <v>3212</v>
          </cell>
          <cell r="B149" t="str">
            <v>Централізований бухгалтерський та фінансовий облік у сфері соціального захисту</v>
          </cell>
        </row>
        <row r="150">
          <cell r="A150" t="str">
            <v>3220</v>
          </cell>
          <cell r="B150" t="str">
            <v>Забезпечення обробки інформації з нарахування та виплати допомог і компенсацій</v>
          </cell>
        </row>
        <row r="151">
          <cell r="A151" t="str">
            <v>3230</v>
          </cell>
          <cell r="B151" t="str">
            <v>Компенсація втрати частини доходів у зв'язку з відміною податку з власників транспортних засобів та інших самохідних машин і механізмів та відповідним збільшенням ставок акцизного податку з пального</v>
          </cell>
        </row>
        <row r="152">
          <cell r="A152" t="str">
            <v>3240</v>
          </cell>
          <cell r="B152" t="str">
            <v>Організація та проведення громадських робіт</v>
          </cell>
        </row>
        <row r="153">
          <cell r="A153" t="str">
            <v>3250</v>
          </cell>
          <cell r="B153" t="str">
            <v>Грошова компенсація за належні для отримання жилі приміщення для сімей загиблих осіб, визначених абзацами 5 - 8 пункту 1 статті 10, а також для осіб з інвалідністю I - II групи, визначених абзацами 11 - 14 частини другої статті 7 Закону України "Про статус ветеранів війни, гарантії їх соціального захисту", та осіб, які втратили функціональні можливості нижніх кінцівок, інвалідність яких настала внаслідок поранення, контузії, каліцтва або захворювання, одержаних під час безпосередньої участі в антитерористичній операції, та потребують поліпшення житлових умов</v>
          </cell>
        </row>
        <row r="154">
          <cell r="A154" t="str">
            <v>3300</v>
          </cell>
          <cell r="B154" t="str">
            <v>Інші установи та заклади</v>
          </cell>
        </row>
        <row r="155">
          <cell r="A155" t="str">
            <v>3400</v>
          </cell>
          <cell r="B155" t="str">
            <v>Інші видатки на соціальний захист населення</v>
          </cell>
        </row>
        <row r="156">
          <cell r="A156" t="str">
            <v>3500</v>
          </cell>
          <cell r="B156" t="str">
            <v>Інші видатки</v>
          </cell>
        </row>
        <row r="157">
          <cell r="A157" t="str">
            <v>4000</v>
          </cell>
          <cell r="B157" t="str">
            <v>Культура і мистецтво</v>
          </cell>
        </row>
        <row r="158">
          <cell r="A158" t="str">
            <v>4010</v>
          </cell>
          <cell r="B158" t="str">
            <v>Творчі спілки</v>
          </cell>
        </row>
        <row r="159">
          <cell r="A159" t="str">
            <v>4020</v>
          </cell>
          <cell r="B159" t="str">
            <v>Театри</v>
          </cell>
        </row>
        <row r="160">
          <cell r="A160" t="str">
            <v>4030</v>
          </cell>
          <cell r="B160" t="str">
            <v>Філармонії, музичні колективи і ансамблі та інші мистецькі заклади та заходи</v>
          </cell>
        </row>
        <row r="161">
          <cell r="A161" t="str">
            <v>4040</v>
          </cell>
          <cell r="B161" t="str">
            <v>Видатки на заходи, передбачені державними і місцевими програмами розвитку культури і мистецтва</v>
          </cell>
        </row>
        <row r="162">
          <cell r="A162" t="str">
            <v>4050</v>
          </cell>
          <cell r="B162" t="str">
            <v>Фінансова підтримка гастрольної діяльності</v>
          </cell>
        </row>
        <row r="163">
          <cell r="A163" t="str">
            <v>4060</v>
          </cell>
          <cell r="B163" t="str">
            <v>Бібліотеки</v>
          </cell>
        </row>
        <row r="164">
          <cell r="A164" t="str">
            <v>4070</v>
          </cell>
          <cell r="B164" t="str">
            <v>Музеї і виставки</v>
          </cell>
        </row>
        <row r="165">
          <cell r="A165" t="str">
            <v>4080</v>
          </cell>
          <cell r="B165" t="str">
            <v>Заповідники</v>
          </cell>
        </row>
        <row r="166">
          <cell r="A166" t="str">
            <v>4090</v>
          </cell>
          <cell r="B166" t="str">
            <v>Палаци і будинки культури, клуби та інші заклади клубного типу</v>
          </cell>
        </row>
        <row r="167">
          <cell r="A167" t="str">
            <v>4100</v>
          </cell>
          <cell r="B167" t="str">
            <v>Школи естетичного виховання дітей</v>
          </cell>
        </row>
        <row r="168">
          <cell r="A168" t="str">
            <v>4110</v>
          </cell>
          <cell r="B168" t="str">
            <v>Кінематографія</v>
          </cell>
        </row>
        <row r="169">
          <cell r="A169" t="str">
            <v>4200</v>
          </cell>
          <cell r="B169" t="str">
            <v>Інші культурно-освітні заклади та заходи</v>
          </cell>
        </row>
        <row r="170">
          <cell r="A170" t="str">
            <v>5000</v>
          </cell>
          <cell r="B170" t="str">
            <v>Фізична культура і спорт</v>
          </cell>
        </row>
        <row r="171">
          <cell r="A171" t="str">
            <v>5010</v>
          </cell>
          <cell r="B171" t="str">
            <v>Проведення спортивної роботи в регіоні</v>
          </cell>
        </row>
        <row r="172">
          <cell r="A172" t="str">
            <v>5011</v>
          </cell>
          <cell r="B172" t="str">
            <v>Проведення навчально-тренувальних зборів і змагань з олімпійських видів спорту</v>
          </cell>
        </row>
        <row r="173">
          <cell r="A173" t="str">
            <v>5012</v>
          </cell>
          <cell r="B173" t="str">
            <v>Проведення навчально-тренувальних зборів і змагань з неолімпійських видів спорту</v>
          </cell>
        </row>
        <row r="174">
          <cell r="A174" t="str">
            <v>5020</v>
          </cell>
          <cell r="B174" t="str">
            <v>Здійснення фізкультурно-спортивної та реабілітаційної роботи серед інвалідів</v>
          </cell>
        </row>
        <row r="175">
          <cell r="A175" t="str">
            <v>5021</v>
          </cell>
          <cell r="B175" t="str">
            <v>Утримання центрів з інвалідного спорту і реабілітаційних шкіл</v>
          </cell>
        </row>
        <row r="176">
          <cell r="A176" t="str">
            <v>5022</v>
          </cell>
          <cell r="B176" t="str">
            <v>Проведення навчально-тренувальних зборів і змагань та заходів з інвалідного спорту</v>
          </cell>
        </row>
        <row r="177">
          <cell r="A177" t="str">
            <v>5030</v>
          </cell>
          <cell r="B177" t="str">
            <v>Розвиток дитячо-юнацького та резервного спорту</v>
          </cell>
        </row>
        <row r="178">
          <cell r="A178" t="str">
            <v>5031</v>
          </cell>
          <cell r="B178" t="str">
            <v>Утримання та навчально-тренувальна робота комунальних дитячо-юнацьких спортивних шкіл</v>
          </cell>
        </row>
        <row r="179">
          <cell r="A179" t="str">
            <v>5032</v>
          </cell>
          <cell r="B179" t="str">
            <v>Фінансова підтримка дитячо-юнацьких спортивних шкіл фізкультурно-спортивних товариств</v>
          </cell>
        </row>
        <row r="180">
          <cell r="A180" t="str">
            <v>5033</v>
          </cell>
          <cell r="B180" t="str">
            <v>Забезпечення підготовки спортсменів вищих категорій школами вищої спортивної майстерності</v>
          </cell>
        </row>
        <row r="181">
          <cell r="A181" t="str">
            <v>5040</v>
          </cell>
          <cell r="B181" t="str">
            <v>Підтримка і розвиток спортивної інфраструктури</v>
          </cell>
        </row>
        <row r="182">
          <cell r="A182" t="str">
            <v>5041</v>
          </cell>
          <cell r="B182" t="str">
            <v>Утримання комунальних спортивних споруд</v>
          </cell>
        </row>
        <row r="183">
          <cell r="A183" t="str">
            <v>5042</v>
          </cell>
          <cell r="B183" t="str">
            <v>Фінансова підтримка спортивних споруд, які належать громадським організаціям фізкультурно-спортивної спрямованості</v>
          </cell>
        </row>
        <row r="184">
          <cell r="A184" t="str">
            <v>5050</v>
          </cell>
          <cell r="B184" t="str">
            <v>Підтримка фізкультурно-спортивного руху</v>
          </cell>
        </row>
        <row r="185">
          <cell r="A185" t="str">
            <v>5051</v>
          </cell>
          <cell r="B185" t="str">
            <v>Фінансова підтримка регіональних всеукраїнських організацій фізкультурно-спортивної спрямованості для проведення навчально-тренувальної та спортивної роботи</v>
          </cell>
        </row>
        <row r="186">
          <cell r="A186" t="str">
            <v>5052</v>
          </cell>
          <cell r="B186" t="str">
            <v>Фінансова підтримка регіональних осередків всеукраїнських організацій фізкультурно-спортивної спрямованості у здійсненні фізкультурно-масових заходів серед населення регіону</v>
          </cell>
        </row>
        <row r="187">
          <cell r="A187" t="str">
            <v>5053</v>
          </cell>
          <cell r="B187" t="str">
            <v>Фінансова підтримка на утримання місцевих осередків (рад) всеукраїнських організацій фізкультурно-спортивної спрямованості</v>
          </cell>
        </row>
        <row r="188">
          <cell r="A188" t="str">
            <v>5060</v>
          </cell>
          <cell r="B188" t="str">
            <v>Інші заходи з розвитку фізичної культури та спорту</v>
          </cell>
        </row>
        <row r="189">
          <cell r="A189" t="str">
            <v>5061</v>
          </cell>
          <cell r="B189" t="str">
            <v>Забезпечення діяльності місцевих центрів фізичного здоров'я населення "Спорт для всіх" та проведення фізкультурно-масових заходів серед населення регіону</v>
          </cell>
        </row>
        <row r="190">
          <cell r="A190" t="str">
            <v>5062</v>
          </cell>
          <cell r="B190" t="str">
            <v>Підтримка спорту вищих досягнень та організацій, які здійснюють фізкультурно-спортивну діяльність в регіоні</v>
          </cell>
        </row>
        <row r="191">
          <cell r="A191" t="str">
            <v>5063</v>
          </cell>
          <cell r="B191" t="str">
            <v>Забезпечення діяльності централізованої бухгалтерії</v>
          </cell>
        </row>
        <row r="192">
          <cell r="A192" t="str">
            <v>6000</v>
          </cell>
          <cell r="B192" t="str">
            <v>Житлово-комунальне господарство</v>
          </cell>
        </row>
        <row r="193">
          <cell r="A193" t="str">
            <v>6010</v>
          </cell>
          <cell r="B193" t="str">
            <v>Забезпечення надійного та безперебійного функціонування житлово-експлуатаційного господарства</v>
          </cell>
        </row>
        <row r="194">
          <cell r="A194" t="str">
            <v>6020</v>
          </cell>
          <cell r="B194" t="str">
            <v>Капітальний ремонт об'єктів житлового господарства</v>
          </cell>
        </row>
        <row r="195">
          <cell r="A195" t="str">
            <v>6021</v>
          </cell>
          <cell r="B195" t="str">
            <v>Капітальний ремонт житлового фонду</v>
          </cell>
        </row>
        <row r="196">
          <cell r="A196" t="str">
            <v>6022</v>
          </cell>
          <cell r="B196" t="str">
            <v>Капітальний ремонт житлового фонду об'єднань співвласників багатоквартирних будинків</v>
          </cell>
        </row>
        <row r="197">
          <cell r="A197" t="str">
            <v>6030</v>
          </cell>
          <cell r="B197" t="str">
            <v>Фінансова підтримка об'єктів житлово-комунального господарства</v>
          </cell>
        </row>
        <row r="198">
          <cell r="A198" t="str">
            <v>6040</v>
          </cell>
          <cell r="B198" t="str">
            <v>Утримання об'єктів соціальної сфери підприємств, що передаються до комунальної власності</v>
          </cell>
        </row>
        <row r="199">
          <cell r="A199" t="str">
            <v>6050</v>
          </cell>
          <cell r="B199" t="str">
            <v>Фінансова підтримка об'єктів комунального господарства</v>
          </cell>
        </row>
        <row r="200">
          <cell r="A200" t="str">
            <v>6051</v>
          </cell>
          <cell r="B200" t="str">
            <v>Забезпечення функціонування теплових мереж</v>
          </cell>
        </row>
        <row r="201">
          <cell r="A201" t="str">
            <v>6052</v>
          </cell>
          <cell r="B201" t="str">
            <v>Забезпечення функціонування водопровідно-каналізаційного господарства</v>
          </cell>
        </row>
        <row r="202">
          <cell r="A202" t="str">
            <v>6053</v>
          </cell>
          <cell r="B202" t="str">
            <v>Підтримка діяльності ремонтно-будівельних організацій житлово-комунального господарства</v>
          </cell>
        </row>
        <row r="203">
          <cell r="A203" t="str">
            <v>6054</v>
          </cell>
          <cell r="B203" t="str">
            <v>Підтримка діяльності підприємств і організацій побутового обслуговування, що належать до комунальної власності</v>
          </cell>
        </row>
        <row r="204">
          <cell r="A204" t="str">
            <v>6060</v>
          </cell>
          <cell r="B204" t="str">
            <v>Благоустрій міст, сіл, селищ</v>
          </cell>
        </row>
        <row r="205">
          <cell r="A205" t="str">
            <v>6070</v>
          </cell>
          <cell r="B205" t="str">
            <v>Підтримка діяльності газових заводів та газової мережі</v>
          </cell>
        </row>
        <row r="206">
          <cell r="A206" t="str">
            <v>6080</v>
          </cell>
          <cell r="B206" t="str">
            <v>Підтримка діяльності готельного господарства</v>
          </cell>
        </row>
        <row r="207">
          <cell r="A207" t="str">
            <v>6090</v>
          </cell>
          <cell r="B207" t="str">
            <v>Забезпечення проведення берегоукріплювальних робіт</v>
          </cell>
        </row>
        <row r="208">
          <cell r="A208" t="str">
            <v>6100</v>
          </cell>
          <cell r="B208" t="str">
            <v>Впровадження засобів обліку витрат та регулювання споживання води та теплової енергії</v>
          </cell>
        </row>
        <row r="209">
          <cell r="A209" t="str">
            <v>6110</v>
          </cell>
          <cell r="B209" t="str">
            <v>Заходи, пов'язані з поліпшенням питної води</v>
          </cell>
        </row>
        <row r="210">
          <cell r="A210" t="str">
            <v>6120</v>
          </cell>
          <cell r="B210" t="str">
            <v>Забезпечення збору та вивезення сміття і відходів, надійної та безперебійної експлуатації каналізаційних систем</v>
          </cell>
        </row>
        <row r="211">
          <cell r="A211" t="str">
            <v>6130</v>
          </cell>
          <cell r="B211" t="str">
            <v>Забезпечення функціонування комбінатів комунальних підприємств, районних виробничих об'єднань та інших підприємств, установ та організацій житлово-комунального господарства</v>
          </cell>
        </row>
        <row r="212">
          <cell r="A212" t="str">
            <v>6140</v>
          </cell>
          <cell r="B212" t="str">
            <v>Відшкодування різниці між розміром ціни (тарифу) на житлово-комунальні послуги, що затверджувалися або погоджувалися рішенням місцевого органу виконавчої влади та органу місцевого самоврядування, та розміром економічно обґрунтованих витрат на їх виробництво (надання)</v>
          </cell>
        </row>
        <row r="213">
          <cell r="A213" t="str">
            <v>6150</v>
          </cell>
          <cell r="B213" t="str">
            <v>Погашення різниці між фактичною вартістю теплової енергії, послуг з централізованого опалення, постачання гарячої води, централізованого водопостачання та водовідведення, постачання холодної води та водовідведення (з використанням внутрішньобудинкових систем), що вироблялися, транспортувалися та постачалися населенню та/або іншим підприємствам теплопостачання, централізованого питного водопостачання та водовідведення, які надають населенню такі послуги, та тарифами, що затверджувалися та/або погоджувалися органами державної влади чи місцевого самоврядування</v>
          </cell>
        </row>
        <row r="214">
          <cell r="A214" t="str">
            <v>6300</v>
          </cell>
          <cell r="B214" t="str">
            <v>Будівництво</v>
          </cell>
        </row>
        <row r="215">
          <cell r="A215" t="str">
            <v>6310</v>
          </cell>
          <cell r="B215" t="str">
            <v>Реалізація заходів щодо інвестиційного розвитку території</v>
          </cell>
        </row>
        <row r="216">
          <cell r="A216" t="str">
            <v>6320</v>
          </cell>
          <cell r="B216" t="str">
            <v>Надання допомоги у вирішенні житлових питань</v>
          </cell>
        </row>
        <row r="217">
          <cell r="A217" t="str">
            <v>6321</v>
          </cell>
          <cell r="B217" t="str">
            <v>Здешевлення вартості будівництва житла у молодіжних житлових комплексах</v>
          </cell>
        </row>
        <row r="218">
          <cell r="A218" t="str">
            <v>6322</v>
          </cell>
          <cell r="B218" t="str">
            <v>Житлове будівництво і придбання житла військовослужбовцям та особам рядового і начальницького складу, звільненим у запас або відставку за станом здоров'я, віком, вислугою років та у зв'язку із скороченням штатів, які перебувають на квартирному обліку за місцем проживання, членам сімей з числа цих осіб, які загинули під час виконання ними службових обов'язків, а також учасникам бойових дій в Афганістані та воєнних конфліктів</v>
          </cell>
        </row>
        <row r="219">
          <cell r="A219" t="str">
            <v>6323</v>
          </cell>
          <cell r="B219" t="str">
            <v>Забезпечення здешевлення вартості будівництва об'єктів виробничого і невиробничого призначення селянських (фермерських) господарств</v>
          </cell>
        </row>
        <row r="220">
          <cell r="A220" t="str">
            <v>6324</v>
          </cell>
          <cell r="B220" t="str">
            <v>Будівництво та придбання житла для окремих категорій населення</v>
          </cell>
        </row>
        <row r="221">
          <cell r="A221" t="str">
            <v>6330</v>
          </cell>
          <cell r="B221" t="str">
            <v>Проведення невідкладних відновлювальних робіт, будівництво та реконструкція загальноосвітніх навчальних закладів</v>
          </cell>
        </row>
        <row r="222">
          <cell r="A222" t="str">
            <v>6340</v>
          </cell>
          <cell r="B222" t="str">
            <v>Проведення невідкладних відновлювальних робіт, будівництво та реконструкція спеціалізованих навчальних закладів</v>
          </cell>
        </row>
        <row r="223">
          <cell r="A223" t="str">
            <v>6350</v>
          </cell>
          <cell r="B223" t="str">
            <v>Проведення невідкладних відновлювальних робіт, будівництво та реконструкція позашкільних навчальних закладів</v>
          </cell>
        </row>
        <row r="224">
          <cell r="A224" t="str">
            <v>6360</v>
          </cell>
          <cell r="B224" t="str">
            <v>Проведення невідкладних відновлювальних робіт, будівництво та реконструкція лікарень загального профілю</v>
          </cell>
        </row>
        <row r="225">
          <cell r="A225" t="str">
            <v>6370</v>
          </cell>
          <cell r="B225" t="str">
            <v>Завершення проектів газифікації сільських населених пунктів з високим ступенем готовності</v>
          </cell>
        </row>
        <row r="226">
          <cell r="A226" t="str">
            <v>6380</v>
          </cell>
          <cell r="B226" t="str">
            <v>Будівництво та реконструкція спеціалізованих лікарень та інших спеціалізованих закладів</v>
          </cell>
        </row>
        <row r="227">
          <cell r="A227" t="str">
            <v>6390</v>
          </cell>
          <cell r="B227" t="str">
            <v>Будівництво та розвиток мережі метрополітенів</v>
          </cell>
        </row>
        <row r="228">
          <cell r="A228" t="str">
            <v>6400</v>
          </cell>
          <cell r="B228" t="str">
            <v>Попередження аварій та запобігання техногенним катастрофам у житлово-комунальному господарстві та на інших аварійних об'єктах комунальної власності</v>
          </cell>
        </row>
        <row r="229">
          <cell r="A229" t="str">
            <v>6410</v>
          </cell>
          <cell r="B229" t="str">
            <v>Реалізація інвестиційних проектів</v>
          </cell>
        </row>
        <row r="230">
          <cell r="A230" t="str">
            <v>6420</v>
          </cell>
          <cell r="B230" t="str">
            <v>Збереження пам'яток історії та культури</v>
          </cell>
        </row>
        <row r="231">
          <cell r="A231" t="str">
            <v>6421</v>
          </cell>
          <cell r="B231" t="str">
            <v>Збереження, розвиток, реконструкція та реставрація пам'яток історії та культури</v>
          </cell>
        </row>
        <row r="232">
          <cell r="A232" t="str">
            <v>6422</v>
          </cell>
          <cell r="B232" t="str">
            <v>Операційні видатки - паспортизація, інвентаризація пам'яток архітектури, премії в галузі архітектури</v>
          </cell>
        </row>
        <row r="233">
          <cell r="A233" t="str">
            <v>6430</v>
          </cell>
          <cell r="B233" t="str">
            <v>Розробка схем та проектних рішень масового застосування</v>
          </cell>
        </row>
        <row r="234">
          <cell r="A234" t="str">
            <v>6600</v>
          </cell>
          <cell r="B234" t="str">
            <v>Транспорт, дорожнє господарство, зв'язок, телекомунікації та інформатика</v>
          </cell>
        </row>
        <row r="235">
          <cell r="A235" t="str">
            <v>6610</v>
          </cell>
          <cell r="B235" t="str">
            <v>Регулювання цін на послуги місцевого автотранспорту</v>
          </cell>
        </row>
        <row r="236">
          <cell r="A236" t="str">
            <v>6620</v>
          </cell>
          <cell r="B236" t="str">
            <v>Севастопольський морський торговельний порт</v>
          </cell>
        </row>
        <row r="237">
          <cell r="A237" t="str">
            <v>6630</v>
          </cell>
          <cell r="B237" t="str">
            <v>Регулювання цін на послуги метрополітену та міського електротранспорту</v>
          </cell>
        </row>
        <row r="238">
          <cell r="A238" t="str">
            <v>6631</v>
          </cell>
          <cell r="B238" t="str">
            <v>Регулювання цін на послуги метрополітену</v>
          </cell>
        </row>
        <row r="239">
          <cell r="A239" t="str">
            <v>6632</v>
          </cell>
          <cell r="B239" t="str">
            <v>Регулювання цін на послуги міського електротранспорту</v>
          </cell>
        </row>
        <row r="240">
          <cell r="A240" t="str">
            <v>6640</v>
          </cell>
          <cell r="B240" t="str">
            <v>Інші заходи у сфері електротранспорту</v>
          </cell>
        </row>
        <row r="241">
          <cell r="A241" t="str">
            <v>6650</v>
          </cell>
          <cell r="B241" t="str">
            <v>Утримання та розвиток інфраструктури доріг</v>
          </cell>
        </row>
        <row r="242">
          <cell r="A242" t="str">
            <v>6660</v>
          </cell>
          <cell r="B242" t="str">
            <v>Зв'язок, телекомунікації та інформатика</v>
          </cell>
        </row>
        <row r="243">
          <cell r="A243" t="str">
            <v>6661</v>
          </cell>
          <cell r="B243" t="str">
            <v>Програми у сфері зв'язку</v>
          </cell>
        </row>
        <row r="244">
          <cell r="A244" t="str">
            <v>6662</v>
          </cell>
          <cell r="B244" t="str">
            <v>Національна програма інформатизації</v>
          </cell>
        </row>
        <row r="245">
          <cell r="A245" t="str">
            <v>6670</v>
          </cell>
          <cell r="B245" t="str">
            <v>Реконструкція автомобільної дороги загального користування державного значення М-15 Одеса - Рені (на Бухарест), поточний ремонт автомобільної дороги загального користування державного значення Львів - Радехів - Луцьк (Н-17), ділянки Львів - Сколе автомобільної дороги загального користування державного значення Київ - Чоп (на Будапешт через Львів, Мукачеве, Ужгород) (М-06), автомобільної дороги загального користування державного значення Сколе - Славське (Т-14-24), поточний ремонт автомобільної дороги загального користування державного значення Стрий - Івано-Франківськ - Чернівці - Мамалига (на Кишинів) (Н-10)</v>
          </cell>
        </row>
        <row r="246">
          <cell r="A246" t="str">
            <v>6700</v>
          </cell>
          <cell r="B246" t="str">
            <v>Діяльність і послуги, не віднесені до інших категорій</v>
          </cell>
        </row>
        <row r="247">
          <cell r="A247" t="str">
            <v>6800</v>
          </cell>
          <cell r="B247" t="str">
            <v>Інші заходи у сфері автомобільного транспорту</v>
          </cell>
        </row>
        <row r="248">
          <cell r="A248" t="str">
            <v>7000</v>
          </cell>
          <cell r="B248" t="str">
            <v>Правоохоронна діяльність та забезпечення безпеки держави</v>
          </cell>
        </row>
        <row r="249">
          <cell r="A249" t="str">
            <v>7010</v>
          </cell>
          <cell r="B249" t="str">
            <v>Місцева пожежна охорона</v>
          </cell>
        </row>
        <row r="250">
          <cell r="A250" t="str">
            <v>7020</v>
          </cell>
          <cell r="B250" t="str">
            <v>Спеціальні монтажно-експлуатаційні підрозділи</v>
          </cell>
        </row>
        <row r="251">
          <cell r="A251" t="str">
            <v>7030</v>
          </cell>
          <cell r="B251" t="str">
            <v>Спеціальні приймальники-розподільники</v>
          </cell>
        </row>
        <row r="252">
          <cell r="A252" t="str">
            <v>7040</v>
          </cell>
          <cell r="B252" t="str">
            <v>Підрозділи дорожньо-патрульної служби та дорожнього нагляду</v>
          </cell>
        </row>
        <row r="253">
          <cell r="A253" t="str">
            <v>7050</v>
          </cell>
          <cell r="B253" t="str">
            <v>Приймальники-розподільники для неповнолітніх</v>
          </cell>
        </row>
        <row r="254">
          <cell r="A254" t="str">
            <v>7060</v>
          </cell>
          <cell r="B254" t="str">
            <v>Адресно-довідкові бюро</v>
          </cell>
        </row>
        <row r="255">
          <cell r="A255" t="str">
            <v>7100</v>
          </cell>
          <cell r="B255" t="str">
            <v>Інші правоохоронні заходи і заклади</v>
          </cell>
        </row>
        <row r="256">
          <cell r="A256" t="str">
            <v>7200</v>
          </cell>
          <cell r="B256" t="str">
            <v>Засоби масової інформації</v>
          </cell>
        </row>
        <row r="257">
          <cell r="A257" t="str">
            <v>7210</v>
          </cell>
          <cell r="B257" t="str">
            <v>Підтримка засобів масової інформації</v>
          </cell>
        </row>
        <row r="258">
          <cell r="A258" t="str">
            <v>7211</v>
          </cell>
          <cell r="B258" t="str">
            <v>Сприяння діяльності телебачення і радіомовлення</v>
          </cell>
        </row>
        <row r="259">
          <cell r="A259" t="str">
            <v>7212</v>
          </cell>
          <cell r="B259" t="str">
            <v>Підтримка періодичних видань (газет та журналів)</v>
          </cell>
        </row>
        <row r="260">
          <cell r="A260" t="str">
            <v>7213</v>
          </cell>
          <cell r="B260" t="str">
            <v>Підтримка книговидання</v>
          </cell>
        </row>
        <row r="261">
          <cell r="A261" t="str">
            <v>7214</v>
          </cell>
          <cell r="B261" t="str">
            <v>Підтримка електронних та інших засобів масової інформації, реалізація заходів у галузі "Засоби масової інформації" та моніторинг інформаційного середовища</v>
          </cell>
        </row>
        <row r="262">
          <cell r="A262" t="str">
            <v>7300</v>
          </cell>
          <cell r="B262" t="str">
            <v>Сільське і лісове господарство, рибне господарство та мисливство</v>
          </cell>
        </row>
        <row r="263">
          <cell r="A263" t="str">
            <v>7310</v>
          </cell>
          <cell r="B263" t="str">
            <v>Проведення заходів із землеустрою</v>
          </cell>
        </row>
        <row r="264">
          <cell r="A264" t="str">
            <v>7320</v>
          </cell>
          <cell r="B264" t="str">
            <v>Програми у галузі лісового господарства і мисливства</v>
          </cell>
        </row>
        <row r="265">
          <cell r="A265" t="str">
            <v>7330</v>
          </cell>
          <cell r="B265" t="str">
            <v>Програми в галузі сільського господарства, лісового господарства, рибальства та мисливства</v>
          </cell>
        </row>
        <row r="266">
          <cell r="A266" t="str">
            <v>7340</v>
          </cell>
          <cell r="B266" t="str">
            <v>Заходи з проведення лабораторно-діагностичних, лікувально-профілактичних робіт, утримання ветеринарних лікарень та ветеринарних лабораторій</v>
          </cell>
        </row>
        <row r="267">
          <cell r="A267" t="str">
            <v>7400</v>
          </cell>
          <cell r="B267" t="str">
            <v>Інші послуги, пов'язані з економічною діяльністю</v>
          </cell>
        </row>
        <row r="268">
          <cell r="A268" t="str">
            <v>7410</v>
          </cell>
          <cell r="B268" t="str">
            <v>Заходи з енергозбереження</v>
          </cell>
        </row>
        <row r="269">
          <cell r="A269" t="str">
            <v>7420</v>
          </cell>
          <cell r="B269" t="str">
            <v>Програма стабілізації та соціально-економічного розвитку територій</v>
          </cell>
        </row>
        <row r="270">
          <cell r="A270" t="str">
            <v>7430</v>
          </cell>
          <cell r="B270" t="str">
            <v>Платежі за кредитними угодами, укладеними під гарантії Уряду</v>
          </cell>
        </row>
        <row r="271">
          <cell r="A271" t="str">
            <v>7440</v>
          </cell>
          <cell r="B271" t="str">
            <v>Видатки на обслуговування та погашення зобов'язань за коштами, залученими розпорядниками бюджетних коштів під державні гарантії для здійснення капітальних видатків</v>
          </cell>
        </row>
        <row r="272">
          <cell r="A272" t="str">
            <v>7450</v>
          </cell>
          <cell r="B272" t="str">
            <v>Сприяння розвитку малого та середнього підприємництва</v>
          </cell>
        </row>
        <row r="273">
          <cell r="A273" t="str">
            <v>7460</v>
          </cell>
          <cell r="B273" t="str">
            <v>Видатки на погашення реструктуризованої заборгованості перед комерційними банками та на поповнення їх капіталу</v>
          </cell>
        </row>
        <row r="274">
          <cell r="A274" t="str">
            <v>7470</v>
          </cell>
          <cell r="B274" t="str">
            <v>Внески до статутного капіталу суб'єктів господарювання</v>
          </cell>
        </row>
        <row r="275">
          <cell r="A275" t="str">
            <v>7480</v>
          </cell>
          <cell r="B275" t="str">
            <v>Виконання Автономною Республікою Крим чи територіальною громадою міста гарантійних зобов'язань за позичальників, що отримали кредити під місцеві гарантії</v>
          </cell>
        </row>
        <row r="276">
          <cell r="A276" t="str">
            <v>7490</v>
          </cell>
          <cell r="B276" t="str">
            <v>Повернення коштів, наданих із бюджету Автономної Республіки Крим чи місцевого самоврядування для виконання Автономною Республікою Крим чи територіальною громадою міста гарантійних зобов'язань за позичальників, що отримали кредити під місцеві гарантії</v>
          </cell>
        </row>
        <row r="277">
          <cell r="A277" t="str">
            <v>7500</v>
          </cell>
          <cell r="B277" t="str">
            <v>Інші заходи, пов'язані з економічною діяльністю</v>
          </cell>
        </row>
        <row r="278">
          <cell r="A278" t="str">
            <v>7600</v>
          </cell>
          <cell r="B278" t="str">
            <v>Охорона навколишнього природного середовища та ядерна безпека</v>
          </cell>
        </row>
        <row r="279">
          <cell r="A279" t="str">
            <v>7610</v>
          </cell>
          <cell r="B279" t="str">
            <v>Охорона та раціональне використання природних ресурсів</v>
          </cell>
        </row>
        <row r="280">
          <cell r="A280" t="str">
            <v>7611</v>
          </cell>
          <cell r="B280" t="str">
            <v>Охорона і раціональне використання водних ресурсів</v>
          </cell>
        </row>
        <row r="281">
          <cell r="A281" t="str">
            <v>7612</v>
          </cell>
          <cell r="B281" t="str">
            <v>Охорона і раціональне використання земель</v>
          </cell>
        </row>
        <row r="282">
          <cell r="A282" t="str">
            <v>7613</v>
          </cell>
          <cell r="B282" t="str">
            <v>Охорона і раціональне використання мінеральних ресурсів</v>
          </cell>
        </row>
        <row r="283">
          <cell r="A283" t="str">
            <v>7620</v>
          </cell>
          <cell r="B283" t="str">
            <v>Створення захисних лісових насаджень та полезахисних лісових смуг</v>
          </cell>
        </row>
        <row r="284">
          <cell r="A284" t="str">
            <v>7630</v>
          </cell>
          <cell r="B284" t="str">
            <v>Збереження природно-заповідного фонду</v>
          </cell>
        </row>
        <row r="285">
          <cell r="A285" t="str">
            <v>7700</v>
          </cell>
          <cell r="B285" t="str">
            <v>Інші природоохоронні заходи</v>
          </cell>
        </row>
        <row r="286">
          <cell r="A286" t="str">
            <v>7800</v>
          </cell>
          <cell r="B286" t="str">
            <v>Запобігання та ліквідація надзвичайних ситуацій та наслідків стихійного лиха</v>
          </cell>
        </row>
        <row r="287">
          <cell r="A287" t="str">
            <v>7810</v>
          </cell>
          <cell r="B287" t="str">
            <v>Видатки на запобігання та ліквідацію надзвичайних ситуацій та наслідків стихійного лиха</v>
          </cell>
        </row>
        <row r="288">
          <cell r="A288" t="str">
            <v>7820</v>
          </cell>
          <cell r="B288" t="str">
            <v>Заходи у сфері захисту населення і територій від надзвичайних ситуацій техногенного та природного характеру</v>
          </cell>
        </row>
        <row r="289">
          <cell r="A289" t="str">
            <v>7830</v>
          </cell>
          <cell r="B289" t="str">
            <v>Заходи та роботи з мобілізаційної підготовки місцевого значення</v>
          </cell>
        </row>
        <row r="290">
          <cell r="A290" t="str">
            <v>7840</v>
          </cell>
          <cell r="B290" t="str">
            <v>Організація рятування на водах</v>
          </cell>
        </row>
        <row r="291">
          <cell r="A291" t="str">
            <v>7850</v>
          </cell>
          <cell r="B291" t="str">
            <v>Видатки на ліквідацію наслідків стихійного лиха, що сталося 23 - 27 липня 2008 року</v>
          </cell>
        </row>
        <row r="292">
          <cell r="A292" t="str">
            <v>8000</v>
          </cell>
          <cell r="B292" t="str">
            <v>Видатки, не віднесені до основних груп</v>
          </cell>
        </row>
        <row r="293">
          <cell r="A293" t="str">
            <v>8010</v>
          </cell>
          <cell r="B293" t="str">
            <v>Резервний фонд</v>
          </cell>
        </row>
        <row r="294">
          <cell r="A294" t="str">
            <v>8020</v>
          </cell>
          <cell r="B294" t="str">
            <v>Проведення виборів та референдумів</v>
          </cell>
        </row>
        <row r="295">
          <cell r="A295" t="str">
            <v>8021</v>
          </cell>
          <cell r="B295" t="str">
            <v>Проведення місцевих виборів</v>
          </cell>
        </row>
        <row r="296">
          <cell r="A296" t="str">
            <v>8022</v>
          </cell>
          <cell r="B296" t="str">
            <v>Проведення референдумів</v>
          </cell>
        </row>
        <row r="297">
          <cell r="A297" t="str">
            <v>8030</v>
          </cell>
          <cell r="B297" t="str">
            <v>Утримання апарату Виборчої комісії Автономної Республіки Крим</v>
          </cell>
        </row>
        <row r="298">
          <cell r="A298" t="str">
            <v>8040</v>
          </cell>
          <cell r="B298" t="str">
            <v>Видатки на покриття заборгованостей, що виникли у попередні роки із заробітної плати працівників бюджетних установ, грошового забезпечення, стипендій та інших соціальних виплат</v>
          </cell>
        </row>
        <row r="299">
          <cell r="A299" t="str">
            <v>8050</v>
          </cell>
          <cell r="B299" t="str">
            <v>Видатки на покриття інших заборгованостей, що виникли у попередні роки</v>
          </cell>
        </row>
        <row r="300">
          <cell r="A300" t="str">
            <v>8060</v>
          </cell>
          <cell r="B300" t="str">
            <v>Видатки на будівництво та реконструкцію релігійних споруд</v>
          </cell>
        </row>
        <row r="301">
          <cell r="A301" t="str">
            <v>8070</v>
          </cell>
          <cell r="B301" t="str">
            <v>Підготовка земельних ділянок несільськогосподарського призначення або прав на них комунальної власності для продажу на земельних торгах та проведення таких торгів</v>
          </cell>
        </row>
        <row r="302">
          <cell r="A302" t="str">
            <v>8080</v>
          </cell>
          <cell r="B302" t="str">
            <v>Реалізація проектів розвитку за рахунок коштів, залучених державою</v>
          </cell>
        </row>
        <row r="303">
          <cell r="A303" t="str">
            <v>8081</v>
          </cell>
          <cell r="B303" t="str">
            <v>Впровадження проектів розвитку за рахунок коштів, залучених державою</v>
          </cell>
        </row>
        <row r="304">
          <cell r="A304" t="str">
            <v>8082</v>
          </cell>
          <cell r="B304" t="str">
            <v>Повернення позик, наданих для впровадження проектів розвитку за рахунок коштів, залучених державою</v>
          </cell>
        </row>
        <row r="305">
          <cell r="A305" t="str">
            <v>8090</v>
          </cell>
          <cell r="B305" t="str">
            <v>Надання та повернення бюджетних позичок суб'єктам підприємницької діяльності</v>
          </cell>
        </row>
        <row r="306">
          <cell r="A306" t="str">
            <v>8091</v>
          </cell>
          <cell r="B306" t="str">
            <v>Надання бюджетних позичок суб'єктам підприємницької діяльності</v>
          </cell>
        </row>
        <row r="307">
          <cell r="A307" t="str">
            <v>8092</v>
          </cell>
          <cell r="B307" t="str">
            <v>Повернення бюджетних позичок</v>
          </cell>
        </row>
        <row r="308">
          <cell r="A308" t="str">
            <v>8100</v>
          </cell>
          <cell r="B308" t="str">
            <v>Надання та повернення пільгового довгострокового кредиту на будівництво (реконструкцію) та придбання житла</v>
          </cell>
        </row>
        <row r="309">
          <cell r="A309" t="str">
            <v>8101</v>
          </cell>
          <cell r="B309" t="str">
            <v>Часткова компенсація відсоткової ставки кредитів комерційних банків молодим сім'ям та одиноким молодим громадянам на будівництво (реконструкцію) та придбання житла</v>
          </cell>
        </row>
        <row r="310">
          <cell r="A310" t="str">
            <v>8102</v>
          </cell>
          <cell r="B310" t="str">
            <v>Погашення відсотків за користування довгостроковими пільговими кредитами на будівництво (реконструкцію) та придбання житла для молодих сімей та інших соціально незахищених категорій громадян</v>
          </cell>
        </row>
        <row r="311">
          <cell r="A311" t="str">
            <v>8103</v>
          </cell>
          <cell r="B311" t="str">
            <v>Надання пільгового довгострокового кредиту громадянам на будівництво (реконструкцію) та придбання житла</v>
          </cell>
        </row>
        <row r="312">
          <cell r="A312" t="str">
            <v>8104</v>
          </cell>
          <cell r="B312" t="str">
            <v>Повернення коштів, наданих для кредитування громадян на будівництво (реконструкцію) та придбання житла</v>
          </cell>
        </row>
        <row r="313">
          <cell r="A313" t="str">
            <v>8105</v>
          </cell>
          <cell r="B313" t="str">
            <v>Надання пільгового кредиту членам житлово-будівельних кооперативів</v>
          </cell>
        </row>
        <row r="314">
          <cell r="A314" t="str">
            <v>8106</v>
          </cell>
          <cell r="B314" t="str">
            <v>Надання державного пільгового кредиту індивідуальним сільським забудовникам</v>
          </cell>
        </row>
        <row r="315">
          <cell r="A315" t="str">
            <v>8107</v>
          </cell>
          <cell r="B315" t="str">
            <v>Повернення коштів, наданих для кредитування індивідуальних сільських забудовників</v>
          </cell>
        </row>
        <row r="316">
          <cell r="A316" t="str">
            <v>8108</v>
          </cell>
          <cell r="B316" t="str">
            <v>Витрати, пов'язані з наданням та обслуговуванням пільгових довгострокових кредитів, наданих громадянам на будівництво (реконструкцію) та придбання житла</v>
          </cell>
        </row>
        <row r="317">
          <cell r="A317" t="str">
            <v>8109</v>
          </cell>
          <cell r="B317" t="str">
            <v>Витрати, пов'язані з наданням та обслуговуванням державних пільгових кредитів, наданих індивідуальним сільським забудовникам</v>
          </cell>
        </row>
        <row r="318">
          <cell r="A318" t="str">
            <v>8110</v>
          </cell>
          <cell r="B318" t="str">
            <v>Фінансування ремонту приміщень управлінь праці та соціального захисту виконавчих органів міських (міст республіканського в Автономній Республіці Крим і обласного значення), районних у містах Києві і Севастополі та районних у містах рад для здійснення заходів з виконання спільного із Світовим банком проекту "Вдосконалення системи соціальної допомоги"</v>
          </cell>
        </row>
        <row r="319">
          <cell r="A319" t="str">
            <v>8120</v>
          </cell>
          <cell r="B319" t="str">
            <v>Реверсна дотація</v>
          </cell>
        </row>
        <row r="320">
          <cell r="A320" t="str">
            <v>8130</v>
          </cell>
          <cell r="B320" t="str">
            <v>Кошти, що передаються до районних та міських (міст Києва і Севастополя, міст республіканського і обласного значення) бюджетів з міських (міст районного значення), селищних, сільських та районних у містах бюджетів</v>
          </cell>
        </row>
        <row r="321">
          <cell r="A321" t="str">
            <v>8140</v>
          </cell>
          <cell r="B321" t="str">
            <v>Кошти, що передаються за взаємними розрахунками із додаткової дотації до державного бюджету</v>
          </cell>
        </row>
        <row r="322">
          <cell r="A322" t="str">
            <v>8150</v>
          </cell>
          <cell r="B322" t="str">
            <v>Кошти, що передаються за взаємними розрахунками із додаткової дотації з районних та міських (міст Києва і Севастополя, міст республіканського та обласного значення) до міських (міст районного значення), селищних та сільських бюджетів</v>
          </cell>
        </row>
        <row r="323">
          <cell r="A323" t="str">
            <v>8160</v>
          </cell>
          <cell r="B323" t="str">
            <v>Кошти, що передаються за взаємними розрахунками із додаткової дотації з міських (міст районного значення), селищних та сільських бюджетів до районних та міських (міст Києва і Севастополя, міст республіканського та обласного значення) бюджетів</v>
          </cell>
        </row>
        <row r="324">
          <cell r="A324" t="str">
            <v>8170</v>
          </cell>
          <cell r="B324" t="str">
            <v>Кошти, що передаються за взаємними розрахунками до державного бюджету з місцевих бюджетів</v>
          </cell>
        </row>
        <row r="325">
          <cell r="A325" t="str">
            <v>8180</v>
          </cell>
          <cell r="B325" t="str">
            <v>Кошти, що передаються за взаємними розрахунками до місцевих бюджетів з державного бюджету</v>
          </cell>
        </row>
        <row r="326">
          <cell r="A326" t="str">
            <v>8190</v>
          </cell>
          <cell r="B326" t="str">
            <v>Кошти, що передаються за взаємними розрахунками між місцевими бюджетами</v>
          </cell>
        </row>
        <row r="327">
          <cell r="A327" t="str">
            <v>8200</v>
          </cell>
          <cell r="B327" t="str">
            <v>Додаткова дотація з державного бюджету місцевим бюджетам на компенсацію втрат доходів місцевих бюджетів внаслідок наданих державою податкових пільг зі сплати земельного податку суб'єктам космічної діяльності</v>
          </cell>
        </row>
        <row r="328">
          <cell r="A328" t="str">
            <v>8210</v>
          </cell>
          <cell r="B328" t="str">
            <v>Стабілізаційна дотація</v>
          </cell>
        </row>
        <row r="329">
          <cell r="A329" t="str">
            <v>8220</v>
          </cell>
          <cell r="B329" t="str">
            <v>Додаткова дотація з державного бюджету обласному бюджету Дніпропетровської області на здійснення видатків, пов'язаних з реалізацією заходів щодо підвищення рівня надання суспільних послуг</v>
          </cell>
        </row>
        <row r="330">
          <cell r="A330" t="str">
            <v>8230</v>
          </cell>
          <cell r="B330" t="str">
            <v>Додаткова дотація з державного бюджету місцевим бюджетам на виплату надбавок за обсяг та якість виконаної роботи медичним працівникам закладів охорони здоров'я, що надають первинну медичну допомогу, у непілотних регіонах"</v>
          </cell>
        </row>
        <row r="331">
          <cell r="A331" t="str">
            <v>8240</v>
          </cell>
          <cell r="B331" t="str">
            <v>Додаткова дотація з державного бюджету місцевим бюджетам на оплату праці працівників бюджетних установ</v>
          </cell>
        </row>
        <row r="332">
          <cell r="A332" t="str">
            <v>8250</v>
          </cell>
          <cell r="B332" t="str">
            <v>Субвенція з державного бюджету місцевим бюджетам на проекти ліквідації підприємств вугільної та торфодобувної промисловості і утримання водовідливних комплексів у безпечному режимі на умовах співфінансування (50 відсотків)</v>
          </cell>
        </row>
        <row r="333">
          <cell r="A333" t="str">
            <v>8260</v>
          </cell>
          <cell r="B333" t="str">
            <v>Субвенція з державного бюджету місцевим бюджетам на виплату допомоги сім'ям з дітьми, малозабезпеченим сім'ям, інвалідам з дитинства, дітям-інвалідам, тимчасової державної допомоги дітям та допомоги по догляду за інвалідами I чи II групи внаслідок психічного розладу</v>
          </cell>
        </row>
        <row r="334">
          <cell r="A334" t="str">
            <v>8270</v>
          </cell>
          <cell r="B334" t="str">
            <v>Додаткова дотація з державного бюджету місцевим бюджетам на покращання надання соціальних послуг найуразливішим верствам населення</v>
          </cell>
        </row>
        <row r="335">
          <cell r="A335" t="str">
            <v>8280</v>
          </cell>
          <cell r="B335" t="str">
            <v>Додаткова дотація з державного бюджету місцевим бюджетам на виплату допомоги по догляду за інвалідом I чи II групи внаслідок психічного розладу</v>
          </cell>
        </row>
        <row r="336">
          <cell r="A336" t="str">
            <v>8290</v>
          </cell>
          <cell r="B336" t="str">
            <v>Субвенція на утримання об'єктів спільного користування чи ліквідацію негативних наслідків діяльності об'єктів спільного користування</v>
          </cell>
        </row>
        <row r="337">
          <cell r="A337" t="str">
            <v>8300</v>
          </cell>
          <cell r="B337" t="str">
            <v>Субвенція іншим бюджетам на виконання інвестиційних проектів</v>
          </cell>
        </row>
        <row r="338">
          <cell r="A338" t="str">
            <v>8310</v>
          </cell>
          <cell r="B338" t="str">
            <v>Субвенція з державного бюджету місцевим бюджетам на формування інфраструктури об'єднаних територіальних громад</v>
          </cell>
        </row>
        <row r="339">
          <cell r="A339" t="str">
            <v>8320</v>
          </cell>
          <cell r="B339" t="str">
            <v>Субвенція з державного бюджету місцевим бюджетам на надання пільг та житлових субсидій населенню на оплату електроенергії, природного газу, послуг тепло-, водопостачання і водовідведення, квартирної плати (утримання будинків і споруд та прибудинкових територій), вивезення побутового сміття та рідких нечистот</v>
          </cell>
        </row>
        <row r="340">
          <cell r="A340" t="str">
            <v>8330</v>
          </cell>
          <cell r="B340" t="str">
            <v>Субвенція з державного бюджету місцевим бюджетам на надання пільг з оплати послуг зв'язку, інших передбачених законодавством пільг (крім пільг на одержання ліків, зубопротезування, оплату електроенергії, природного і скрапленого газу на побутові потреби, твердого та рідкого пічного побутового палива, послуг тепло-, водопостачання і водовідведення, квартирної плати (утримання будинків і споруд та прибудинкових територій), вивезення побутового сміття та рідких нечистот), на компенсацію втрати частини доходів у зв'язку з відміною податку з власників транспортних засобів та інших самохідних машин і механізмів та відповідним збільшенням ставок акцизного податку з пального і на компенсацію за пільговий проїзд окремих категорій громадян</v>
          </cell>
        </row>
        <row r="341">
          <cell r="A341" t="str">
            <v>8340</v>
          </cell>
          <cell r="B341" t="str">
            <v>Субвенція з державного бюджету місцевим бюджетам на надання пільг та житлових субсидій населенню на придбання твердого та рідкого пічного побутового палива і скрапленого газу</v>
          </cell>
        </row>
        <row r="342">
          <cell r="A342" t="str">
            <v>8350</v>
          </cell>
          <cell r="B342" t="str">
            <v>Субвенція з державного бюджету місцевим бюджетам на погашення кредиторської заборгованості за медичне обладнання, придбане в 2011 році за рахунок субвенції з державного бюджету місцевим бюджетам на придбання витратних матеріалів та медичного обладнання для закладів охорони здоров'я</v>
          </cell>
        </row>
        <row r="343">
          <cell r="A343" t="str">
            <v>8360</v>
          </cell>
          <cell r="B343" t="str">
            <v>Субвенція з державного бюджету місцевим бюджетам на фінансування ремонту приміщень управлінь праці та соціального захисту виконавчих органів міських (міст республіканського в Автономній Республіці Крим і обласного значення), районних у містах Києві і Севастополі та районних у містах рад для здійснення заходів з виконання спільного із Світовим банком проекту "Вдосконалення системи соціальної допомоги"</v>
          </cell>
        </row>
        <row r="344">
          <cell r="A344" t="str">
            <v>8370</v>
          </cell>
          <cell r="B344" t="str">
            <v>Субвенція з місцевого бюджету державному бюджету на виконання програм соціально-економічного та культурного розвитку регіонів</v>
          </cell>
        </row>
        <row r="345">
          <cell r="A345" t="str">
            <v>8380</v>
          </cell>
          <cell r="B345" t="str">
            <v>Освітня субвенція з державного бюджету місцевим бюджетам</v>
          </cell>
        </row>
        <row r="346">
          <cell r="A346" t="str">
            <v>8390</v>
          </cell>
          <cell r="B346" t="str">
            <v>Медична субвенція з державного бюджету місцевим бюджетам</v>
          </cell>
        </row>
        <row r="347">
          <cell r="A347" t="str">
            <v>8400</v>
          </cell>
          <cell r="B347" t="str">
            <v>Субвенція з державного бюджету місцевим бюджетам для реалізації проектів в рамках Надзвичайної кредитної програми для відновлення України</v>
          </cell>
        </row>
        <row r="348">
          <cell r="A348" t="str">
            <v>8410</v>
          </cell>
          <cell r="B348" t="str">
            <v>Субвенція з державного бюджету місцевим бюджетам на придбання витратних матеріалів для закладів охорони здоров'я та лікарських засобів для інгаляційної анестезії</v>
          </cell>
        </row>
        <row r="349">
          <cell r="A349" t="str">
            <v>8420</v>
          </cell>
          <cell r="B349" t="str">
            <v>Субвенція з державного бюджету місцевим бюджетам на фінансування заходів соціально-економічної компенсації ризику населення, яке проживає на території зони спостереження</v>
          </cell>
        </row>
        <row r="350">
          <cell r="A350" t="str">
            <v>8430</v>
          </cell>
          <cell r="B350" t="str">
            <v>Субвенція з державного бюджету місцевим бюджетам на придбання медикаментів та виробів медичного призначення для забезпечення швидкої медичної допомоги</v>
          </cell>
        </row>
        <row r="351">
          <cell r="A351" t="str">
            <v>8440</v>
          </cell>
          <cell r="B351" t="str">
            <v>Субвенція з державного бюджету місцевим бюджетам на здійснення заходів щодо соціально-економічного розвитку окремих територій</v>
          </cell>
        </row>
        <row r="352">
          <cell r="A352" t="str">
            <v>8450</v>
          </cell>
          <cell r="B352" t="str">
            <v>Субвенція з державного бюджету місцевим бюджетам на підтримку реформування системи охорони здоров'я (придбання медичного автотранспорту, автотранспорту, техніки, інвентарю та медичного обладнання для центрів первинної медичної (медико-санітарної) допомоги) у Вінницькій, Дніпропетровській, Донецькій областях та м. Києві</v>
          </cell>
        </row>
        <row r="353">
          <cell r="A353" t="str">
            <v>8460</v>
          </cell>
          <cell r="B353" t="str">
            <v>Субвенція з державного бюджету місцевим бюджетам на придбання медичного обладнання (мамографічного, рентгенологічного та апаратів ультразвукової діагностики) вітчизняного виробництва</v>
          </cell>
        </row>
        <row r="354">
          <cell r="A354" t="str">
            <v>8470</v>
          </cell>
          <cell r="B354" t="str">
            <v>Субвенція з державного бюджету місцевим бюджетам на придбання медичного автотранспорту та обладнання для закладів охорони здоров'я</v>
          </cell>
        </row>
        <row r="355">
          <cell r="A355" t="str">
            <v>8480</v>
          </cell>
          <cell r="B355" t="str">
            <v>Субвенція з державного бюджету місцевим бюджетам на виплату державної соціальної допомоги на дітей-сиріт та дітей, позбавлених батьківського піклування, грошового забезпечення батькам-вихователям і прийомним батькам за надання соціальних послуг у дитячих будинках сімейного типу та прийомних сім'ях за принципом "гроші ходять за дитиною", оплату послуг із здійснення патронату над дитиною та виплату соціальної допомоги на утримання дитини в сім'ї патронатного вихователя</v>
          </cell>
        </row>
        <row r="356">
          <cell r="A356" t="str">
            <v>8490</v>
          </cell>
          <cell r="B356" t="str">
            <v>Субвенція з державного бюджету місцевим бюджетам на фінансування Програм - переможців Всеукраїнського конкурсу проектів та програм розвитку місцевого самоврядування</v>
          </cell>
        </row>
        <row r="357">
          <cell r="A357" t="str">
            <v>8500</v>
          </cell>
          <cell r="B357" t="str">
            <v>Субвенція з державного бюджету місцевим бюджетам на погашення різниці між фактичною вартістю теплової енергії, послуг з централізованого опалення, постачання гарячої води, централізованого водопостачання та водовідведення, постачання холодної води та водовідведення (з використанням внутрішньобудинкових систем), що вироблялися, транспортувалися та постачалися населенню та/або іншим підприємствам теплопостачання, централізованого питного водопостачання та водовідведення, які надають населенню такі послуги, та тарифами, що затверджувалися та/або погоджувалися органами державної влади чи місцевого самоврядування</v>
          </cell>
        </row>
        <row r="358">
          <cell r="A358" t="str">
            <v>8510</v>
          </cell>
          <cell r="B358" t="str">
            <v>Субвенція з державного бюджету місцевим бюджетам на проведення виборів депутатів місцевих рад та сільських, селищних, міських голів</v>
          </cell>
        </row>
        <row r="359">
          <cell r="A359" t="str">
            <v>8520</v>
          </cell>
          <cell r="B359" t="str">
            <v>Субвенція з державного бюджету місцевим бюджетам для сплати заборгованості за поставлене у 2012 році медичне обладнання вітчизняного виробництва</v>
          </cell>
        </row>
        <row r="360">
          <cell r="A360" t="str">
            <v>8530</v>
          </cell>
          <cell r="B360" t="str">
            <v>Субвенція з державного бюджету місцевим бюджетам на капітальний ремонт систем централізованого водопостачання та водовідведення</v>
          </cell>
        </row>
        <row r="361">
          <cell r="A361" t="str">
            <v>8540</v>
          </cell>
          <cell r="B361" t="str">
            <v>Субвенція з державного бюджету місцевим бюджетам на часткове відшкодування вартості лікарських засобів для лікування осіб з гіпертонічною хворобою</v>
          </cell>
        </row>
        <row r="362">
          <cell r="A362" t="str">
            <v>8550</v>
          </cell>
          <cell r="B362" t="str">
            <v>Субвенція з державного бюджету місцевим бюджетам на реформування регіональних систем охорони здоров'я для здійснення заходів з виконання спільного з Міжнародним банком реконструкції та розвитку проекту "Поліпшення охорони здоров'я на службі у людей"</v>
          </cell>
        </row>
        <row r="363">
          <cell r="A363" t="str">
            <v>8560</v>
          </cell>
          <cell r="B363" t="str">
            <v>Субвенція з державного бюджету місцевим бюджетам на відновлення (будівництво, капітальний ремонт, реконструкцію) інфраструктури у Донецькій та Луганській областях</v>
          </cell>
        </row>
        <row r="364">
          <cell r="A364" t="str">
            <v>8570</v>
          </cell>
          <cell r="B364" t="str">
            <v>Субвенція з державного бюджету місцевим бюджетам на придбання нових трамвайних вагонів вітчизняного виробництва для комунального електротранспорту</v>
          </cell>
        </row>
        <row r="365">
          <cell r="A365" t="str">
            <v>8580</v>
          </cell>
          <cell r="B365" t="str">
            <v>Субвенція з державного бюджету місцевим бюджетам на виплату грошової компенсації за належні для отримання жилі приміщення для сімей загиблих осіб, визначених абзацами 5 - 8 пункту 1 статті 10, а також для осіб з інвалідністю I - II групи, визначених абзацами 11 - 14 частини другої статті 7 Закону України "Про статус ветеранів війни, гарантії їх соціального захисту", та осіб, які втратили функціональні можливості нижніх кінцівок, інвалідність яких настала внаслідок поранення, контузії, каліцтва або захворювання, одержаних під час безпосередньої участі в антитерористичній операції, та потребують поліпшення житлових умов</v>
          </cell>
        </row>
        <row r="366">
          <cell r="A366" t="str">
            <v>8590</v>
          </cell>
          <cell r="B366" t="str">
            <v>Видатки на реалізацію програм допомоги і грантів міжнародних фінансових організацій та Європейського Союзу</v>
          </cell>
        </row>
        <row r="367">
          <cell r="A367" t="str">
            <v>8600</v>
          </cell>
          <cell r="B367" t="str">
            <v>Інші видатки</v>
          </cell>
        </row>
        <row r="368">
          <cell r="A368" t="str">
            <v>8610</v>
          </cell>
          <cell r="B368" t="str">
            <v>Субвенція за рахунок залишку коштів освітньої субвенції з державного бюджету місцевим бюджетам, що утворився на початок бюджетного періоду</v>
          </cell>
        </row>
        <row r="369">
          <cell r="A369" t="str">
            <v>8620</v>
          </cell>
          <cell r="B369" t="str">
            <v>Субвенція за рахунок залишку коштів медичної субвенції з державного бюджету місцевим бюджетам, що утворився на початок бюджетного періоду</v>
          </cell>
        </row>
        <row r="370">
          <cell r="A370" t="str">
            <v>8630</v>
          </cell>
          <cell r="B370" t="str">
            <v>Субвенція з державного бюджету місцевим бюджетам на надання державної підтримки особам з особливими освітніми потребами</v>
          </cell>
        </row>
        <row r="371">
          <cell r="A371" t="str">
            <v>8640</v>
          </cell>
          <cell r="B371" t="str">
            <v>Субвенція з державного бюджету місцевим бюджетам на модернізацію та оновлення матеріально-технічної бази професійно-технічних навчальних закладів</v>
          </cell>
        </row>
        <row r="372">
          <cell r="A372" t="str">
            <v>8650</v>
          </cell>
          <cell r="B372" t="str">
            <v>Субвенція з державного бюджету місцевим бюджетам на придбання ангіографічного обладнання</v>
          </cell>
        </row>
        <row r="373">
          <cell r="A373" t="str">
            <v>8660</v>
          </cell>
          <cell r="B373" t="str">
            <v>Субвенція з державного бюджету місцевим бюджетам на відшкодування вартості лікарських засобів для лікування окремих захворювань</v>
          </cell>
        </row>
        <row r="374">
          <cell r="A374" t="str">
            <v>8670</v>
          </cell>
          <cell r="B374" t="str">
            <v>Субвенція з державного бюджету місцевим бюджетам на проведення робіт, пов'язаних зі створенням і забезпеченням функціонування центрів надання адміністративних послуг у форматі "Прозорий офіс"</v>
          </cell>
        </row>
        <row r="375">
          <cell r="A375" t="str">
            <v>8680</v>
          </cell>
          <cell r="B375" t="str">
            <v>Додаткова дотація з державного бюджету місцевим бюджетам на здійснення переданих з державного бюджету видатків з утримання закладів освіти та охорони здоров'я</v>
          </cell>
        </row>
        <row r="376">
          <cell r="A376" t="str">
            <v>8700</v>
          </cell>
          <cell r="B376" t="str">
            <v>Інші додаткові дотації</v>
          </cell>
        </row>
        <row r="377">
          <cell r="A377" t="str">
            <v>8800</v>
          </cell>
          <cell r="B377" t="str">
            <v>Інші субвенції</v>
          </cell>
        </row>
        <row r="378">
          <cell r="A378" t="str">
            <v>9010</v>
          </cell>
          <cell r="B378" t="str">
            <v>Обслуговування боргу</v>
          </cell>
        </row>
        <row r="379">
          <cell r="A379" t="str">
            <v>9100</v>
          </cell>
          <cell r="B379" t="str">
            <v>Цільові фонди</v>
          </cell>
        </row>
        <row r="380">
          <cell r="A380" t="str">
            <v>9110</v>
          </cell>
          <cell r="B380" t="str">
            <v>Охорона та раціональне використання природних ресурсів</v>
          </cell>
        </row>
        <row r="381">
          <cell r="A381" t="str">
            <v>9120</v>
          </cell>
          <cell r="B381" t="str">
            <v>Утилізація відходів</v>
          </cell>
        </row>
        <row r="382">
          <cell r="A382" t="str">
            <v>9130</v>
          </cell>
          <cell r="B382" t="str">
            <v>Ліквідація іншого забруднення навколишнього природного середовища</v>
          </cell>
        </row>
        <row r="383">
          <cell r="A383" t="str">
            <v>9140</v>
          </cell>
          <cell r="B383" t="str">
            <v>Інша діяльність у сфері охорони навколишнього природного середовища</v>
          </cell>
        </row>
        <row r="384">
          <cell r="A384" t="str">
            <v>9150</v>
          </cell>
          <cell r="B384" t="str">
            <v>Збереження природно-заповідного фонду</v>
          </cell>
        </row>
        <row r="385">
          <cell r="A385" t="str">
            <v>9160</v>
          </cell>
          <cell r="B385" t="str">
            <v>Заходи щодо заповнення водосховищ</v>
          </cell>
        </row>
        <row r="386">
          <cell r="A386" t="str">
            <v>9170</v>
          </cell>
          <cell r="B386" t="str">
            <v>Інші фонди</v>
          </cell>
        </row>
        <row r="387">
          <cell r="A387" t="str">
            <v>9180</v>
          </cell>
          <cell r="B387" t="str">
            <v>Цільові фонди, утворені Верховною Радою Автономної Республіки Крим, органами місцевого самоврядування і місцевими органами виконавчої влади</v>
          </cell>
        </row>
        <row r="388">
          <cell r="A388" t="str">
            <v>9200</v>
          </cell>
          <cell r="B388" t="str">
            <v>Бюджетна заборгованість бюджетних установ Автономної Республіки Крим та міста Севастополя</v>
          </cell>
        </row>
        <row r="389">
          <cell r="A389" t="str">
            <v>-</v>
          </cell>
          <cell r="B389" t="str">
            <v>-</v>
          </cell>
        </row>
      </sheetData>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Аркуш81">
    <pageSetUpPr fitToPage="1"/>
  </sheetPr>
  <dimension ref="A1:P103"/>
  <sheetViews>
    <sheetView tabSelected="1" workbookViewId="0">
      <selection activeCell="P15" sqref="P15"/>
    </sheetView>
  </sheetViews>
  <sheetFormatPr defaultRowHeight="15"/>
  <cols>
    <col min="1" max="1" width="58.7109375" customWidth="1"/>
    <col min="2" max="2" width="5" customWidth="1"/>
    <col min="3" max="3" width="4" customWidth="1"/>
    <col min="4" max="5" width="10" customWidth="1"/>
    <col min="6" max="6" width="8.28515625" customWidth="1"/>
    <col min="7" max="7" width="7" customWidth="1"/>
    <col min="8" max="8" width="6" customWidth="1"/>
    <col min="9" max="9" width="11.85546875" customWidth="1"/>
    <col min="10" max="10" width="11.7109375" customWidth="1"/>
    <col min="11" max="11" width="9.7109375" customWidth="1"/>
    <col min="12" max="12" width="12" hidden="1" customWidth="1"/>
    <col min="13" max="13" width="9.85546875" customWidth="1"/>
    <col min="14" max="14" width="7.140625" customWidth="1"/>
  </cols>
  <sheetData>
    <row r="1" spans="1:16" s="1" customFormat="1" ht="15" customHeight="1">
      <c r="I1" s="2" t="s">
        <v>149</v>
      </c>
      <c r="J1" s="2"/>
      <c r="K1" s="2"/>
      <c r="L1" s="2"/>
      <c r="M1" s="2"/>
      <c r="N1" s="2"/>
    </row>
    <row r="2" spans="1:16" s="1" customFormat="1" ht="27.75" customHeight="1">
      <c r="H2" s="3"/>
      <c r="I2" s="2"/>
      <c r="J2" s="2"/>
      <c r="K2" s="2"/>
      <c r="L2" s="2"/>
      <c r="M2" s="2"/>
      <c r="N2" s="2"/>
    </row>
    <row r="3" spans="1:16" s="1" customFormat="1" ht="3" hidden="1" customHeight="1">
      <c r="H3" s="3"/>
      <c r="I3" s="2"/>
      <c r="J3" s="2"/>
      <c r="K3" s="2"/>
      <c r="L3" s="2"/>
      <c r="M3" s="2"/>
      <c r="N3" s="2"/>
    </row>
    <row r="4" spans="1:16" s="1" customFormat="1">
      <c r="A4" s="4" t="s">
        <v>1</v>
      </c>
      <c r="B4" s="4"/>
      <c r="C4" s="4"/>
      <c r="D4" s="4"/>
      <c r="E4" s="4"/>
      <c r="F4" s="4"/>
      <c r="G4" s="4"/>
      <c r="H4" s="4"/>
      <c r="I4" s="4"/>
      <c r="J4" s="4"/>
      <c r="K4" s="4"/>
      <c r="L4" s="4"/>
      <c r="M4" s="4"/>
      <c r="N4" s="5"/>
      <c r="O4" s="5"/>
      <c r="P4" s="5"/>
    </row>
    <row r="5" spans="1:16" s="1" customFormat="1" ht="15" customHeight="1">
      <c r="A5" s="6" t="str">
        <f>IF([1]ЗАПОЛНИТЬ!$F$7=1,CONCATENATE([1]шапки!A5),CONCATENATE([1]шапки!A5,[1]шапки!C5))</f>
        <v xml:space="preserve">про надходження і використання інших надходжень спеціального фонду (форма№ 4-3д, </v>
      </c>
      <c r="B5" s="6"/>
      <c r="C5" s="6"/>
      <c r="D5" s="6"/>
      <c r="E5" s="6"/>
      <c r="F5" s="6"/>
      <c r="G5" s="6"/>
      <c r="H5" s="6"/>
      <c r="I5" s="7" t="str">
        <f>IF([1]ЗАПОЛНИТЬ!$F$7=1,[1]шапки!C5,[1]шапки!D5)</f>
        <v>№ 4-3м)</v>
      </c>
      <c r="J5" s="5" t="str">
        <f>IF([1]ЗАПОЛНИТЬ!$F$7=1,[1]шапки!D5,"")</f>
        <v/>
      </c>
      <c r="K5" s="5"/>
      <c r="L5" s="113"/>
      <c r="M5" s="113"/>
      <c r="N5" s="5"/>
      <c r="O5" s="5"/>
      <c r="P5" s="5"/>
    </row>
    <row r="6" spans="1:16" s="1" customFormat="1" ht="13.5" customHeight="1">
      <c r="A6" s="4" t="str">
        <f>CONCATENATE("за ",[1]ЗАПОЛНИТЬ!$B$17," ",[1]ЗАПОЛНИТЬ!$C$17)</f>
        <v>за  3  квартали 2017 р.</v>
      </c>
      <c r="B6" s="4"/>
      <c r="C6" s="4"/>
      <c r="D6" s="4"/>
      <c r="E6" s="4"/>
      <c r="F6" s="4"/>
      <c r="G6" s="4"/>
      <c r="H6" s="4"/>
      <c r="I6" s="4"/>
      <c r="J6" s="4"/>
      <c r="K6" s="4"/>
      <c r="L6" s="4"/>
      <c r="M6" s="4"/>
    </row>
    <row r="7" spans="1:16" s="8" customFormat="1" ht="11.25" hidden="1"/>
    <row r="8" spans="1:16" s="8" customFormat="1" ht="9.75" customHeight="1">
      <c r="M8" s="114" t="s">
        <v>2</v>
      </c>
      <c r="N8" s="114"/>
    </row>
    <row r="9" spans="1:16" s="8" customFormat="1" ht="22.5" customHeight="1">
      <c r="A9" s="11" t="s">
        <v>3</v>
      </c>
      <c r="B9" s="12" t="str">
        <f>[1]ЗАПОЛНИТЬ!B3</f>
        <v>Черкаська гімназія №  9</v>
      </c>
      <c r="C9" s="12"/>
      <c r="D9" s="12"/>
      <c r="E9" s="12"/>
      <c r="F9" s="12"/>
      <c r="G9" s="12"/>
      <c r="H9" s="12"/>
      <c r="I9" s="12"/>
      <c r="J9" s="12"/>
      <c r="K9" s="13" t="str">
        <f>[1]ЗАПОЛНИТЬ!A13</f>
        <v>за ЄДРПОУ</v>
      </c>
      <c r="M9" s="118" t="str">
        <f>[1]ЗАПОЛНИТЬ!B13</f>
        <v>14202233</v>
      </c>
      <c r="N9" s="118"/>
    </row>
    <row r="10" spans="1:16" s="8" customFormat="1" ht="11.25" customHeight="1">
      <c r="A10" s="17" t="s">
        <v>5</v>
      </c>
      <c r="B10" s="18" t="str">
        <f>[1]ЗАПОЛНИТЬ!B5</f>
        <v>м. Черкаси</v>
      </c>
      <c r="C10" s="18"/>
      <c r="D10" s="18"/>
      <c r="E10" s="18"/>
      <c r="F10" s="18"/>
      <c r="G10" s="18"/>
      <c r="H10" s="18"/>
      <c r="I10" s="18"/>
      <c r="J10" s="18"/>
      <c r="K10" s="13" t="str">
        <f>[1]ЗАПОЛНИТЬ!A14</f>
        <v>за КОАТУУ</v>
      </c>
      <c r="M10" s="118">
        <f>[1]ЗАПОЛНИТЬ!B14</f>
        <v>711013640</v>
      </c>
      <c r="N10" s="118"/>
    </row>
    <row r="11" spans="1:16" s="8" customFormat="1" ht="11.25" customHeight="1">
      <c r="A11" s="17" t="str">
        <f>[1]Ф.4.2.КФК15!A11</f>
        <v>Організаційно-правова форма господарювання</v>
      </c>
      <c r="B11" s="18" t="str">
        <f>[1]ЗАПОЛНИТЬ!D15</f>
        <v>Комунальна організація (установа, заклад)</v>
      </c>
      <c r="C11" s="18"/>
      <c r="D11" s="18"/>
      <c r="E11" s="18"/>
      <c r="F11" s="18"/>
      <c r="G11" s="18"/>
      <c r="H11" s="18"/>
      <c r="I11" s="18"/>
      <c r="J11" s="18"/>
      <c r="K11" s="13" t="str">
        <f>[1]ЗАПОЛНИТЬ!A15</f>
        <v>за КОПФГ</v>
      </c>
      <c r="M11" s="120">
        <f>[1]ЗАПОЛНИТЬ!B15</f>
        <v>430</v>
      </c>
      <c r="N11" s="120"/>
    </row>
    <row r="12" spans="1:16" s="8" customFormat="1" ht="11.25" customHeight="1">
      <c r="A12" s="191" t="s">
        <v>9</v>
      </c>
      <c r="B12" s="191"/>
      <c r="C12" s="15"/>
      <c r="D12" s="192">
        <f>[1]ЗАПОЛНИТЬ!H9</f>
        <v>0</v>
      </c>
      <c r="E12" s="193" t="str">
        <f>IF(D12&gt;0,VLOOKUP(D12,'[1]ДовидникКВК(ГОС)'!A$1:B$65536,2,FALSE),"")</f>
        <v/>
      </c>
      <c r="F12" s="193"/>
      <c r="G12" s="193"/>
      <c r="H12" s="193"/>
      <c r="I12" s="193"/>
      <c r="J12" s="193"/>
      <c r="K12" s="194"/>
      <c r="L12" s="124"/>
      <c r="M12" s="124"/>
      <c r="N12" s="16"/>
    </row>
    <row r="13" spans="1:16" s="8" customFormat="1" ht="11.25">
      <c r="A13" s="22" t="s">
        <v>10</v>
      </c>
      <c r="B13" s="22"/>
      <c r="C13" s="15"/>
      <c r="D13" s="195"/>
      <c r="E13" s="29" t="str">
        <f>IF(D13&gt;0,VLOOKUP(D13,[1]ДовидникКПК!B$1:C$65536,2,FALSE),"")</f>
        <v/>
      </c>
      <c r="F13" s="29"/>
      <c r="G13" s="29"/>
      <c r="H13" s="29"/>
      <c r="I13" s="29"/>
      <c r="J13" s="29"/>
      <c r="K13" s="29"/>
      <c r="L13" s="29"/>
      <c r="M13" s="29"/>
      <c r="N13" s="16"/>
    </row>
    <row r="14" spans="1:16" s="8" customFormat="1" ht="12" customHeight="1">
      <c r="A14" s="22" t="s">
        <v>11</v>
      </c>
      <c r="B14" s="22"/>
      <c r="C14" s="15"/>
      <c r="D14" s="28" t="str">
        <f>[1]ЗАПОЛНИТЬ!H10</f>
        <v>10</v>
      </c>
      <c r="E14" s="31" t="str">
        <f>[1]ЗАПОЛНИТЬ!I10</f>
        <v>Департамент освіти та гуманітарної політики</v>
      </c>
      <c r="F14" s="31"/>
      <c r="G14" s="31"/>
      <c r="H14" s="31"/>
      <c r="I14" s="31"/>
      <c r="J14" s="31"/>
      <c r="K14" s="31"/>
      <c r="L14" s="31"/>
      <c r="M14" s="31"/>
      <c r="N14" s="16"/>
    </row>
    <row r="15" spans="1:16" s="8" customFormat="1" ht="43.5" customHeight="1">
      <c r="A15" s="22" t="s">
        <v>12</v>
      </c>
      <c r="B15" s="22"/>
      <c r="C15" s="15"/>
      <c r="D15" s="30" t="s">
        <v>154</v>
      </c>
      <c r="E15" s="31" t="str">
        <f>VLOOKUP(RIGHT(D15,4),[1]КПКВМБ!A$1:B$65536,2,FALSE)</f>
        <v>Проведення невідкладних відновлювальних робіт, будівництво та реконструкція загальноосвітніх навчальних закладів</v>
      </c>
      <c r="F15" s="31"/>
      <c r="G15" s="31"/>
      <c r="H15" s="31"/>
      <c r="I15" s="31"/>
      <c r="J15" s="31"/>
      <c r="K15" s="31"/>
      <c r="L15" s="31"/>
      <c r="M15" s="31"/>
      <c r="N15" s="16"/>
    </row>
    <row r="16" spans="1:16" s="8" customFormat="1" ht="11.25">
      <c r="A16" s="32" t="s">
        <v>150</v>
      </c>
    </row>
    <row r="17" spans="1:14" s="8" customFormat="1" ht="11.25">
      <c r="A17" s="32" t="s">
        <v>15</v>
      </c>
    </row>
    <row r="18" spans="1:14" s="8" customFormat="1" ht="20.25" customHeight="1">
      <c r="A18" s="34" t="s">
        <v>16</v>
      </c>
      <c r="B18" s="128" t="s">
        <v>17</v>
      </c>
      <c r="C18" s="128" t="s">
        <v>18</v>
      </c>
      <c r="D18" s="128" t="s">
        <v>151</v>
      </c>
      <c r="E18" s="128" t="s">
        <v>20</v>
      </c>
      <c r="F18" s="128" t="s">
        <v>21</v>
      </c>
      <c r="G18" s="128"/>
      <c r="H18" s="128" t="s">
        <v>152</v>
      </c>
      <c r="I18" s="128" t="s">
        <v>22</v>
      </c>
      <c r="J18" s="128" t="s">
        <v>23</v>
      </c>
      <c r="K18" s="128"/>
      <c r="L18" s="128" t="s">
        <v>24</v>
      </c>
      <c r="M18" s="128" t="s">
        <v>25</v>
      </c>
      <c r="N18" s="128"/>
    </row>
    <row r="19" spans="1:14" s="8" customFormat="1" ht="11.25">
      <c r="A19" s="34"/>
      <c r="B19" s="128"/>
      <c r="C19" s="128"/>
      <c r="D19" s="128"/>
      <c r="E19" s="128"/>
      <c r="F19" s="128" t="s">
        <v>112</v>
      </c>
      <c r="G19" s="129" t="s">
        <v>113</v>
      </c>
      <c r="H19" s="128"/>
      <c r="I19" s="128"/>
      <c r="J19" s="128" t="s">
        <v>112</v>
      </c>
      <c r="K19" s="129" t="s">
        <v>119</v>
      </c>
      <c r="L19" s="128"/>
      <c r="M19" s="128" t="s">
        <v>112</v>
      </c>
      <c r="N19" s="196" t="s">
        <v>113</v>
      </c>
    </row>
    <row r="20" spans="1:14" s="8" customFormat="1" ht="26.25" customHeight="1">
      <c r="A20" s="34"/>
      <c r="B20" s="128"/>
      <c r="C20" s="128"/>
      <c r="D20" s="128"/>
      <c r="E20" s="128"/>
      <c r="F20" s="128"/>
      <c r="G20" s="129"/>
      <c r="H20" s="128"/>
      <c r="I20" s="128"/>
      <c r="J20" s="128"/>
      <c r="K20" s="129"/>
      <c r="L20" s="128"/>
      <c r="M20" s="128"/>
      <c r="N20" s="196"/>
    </row>
    <row r="21" spans="1:14" s="8" customFormat="1" ht="11.25">
      <c r="A21" s="197">
        <v>1</v>
      </c>
      <c r="B21" s="197">
        <v>2</v>
      </c>
      <c r="C21" s="197">
        <v>3</v>
      </c>
      <c r="D21" s="197">
        <v>4</v>
      </c>
      <c r="E21" s="197">
        <v>5</v>
      </c>
      <c r="F21" s="197">
        <v>6</v>
      </c>
      <c r="G21" s="197">
        <v>7</v>
      </c>
      <c r="H21" s="197">
        <v>8</v>
      </c>
      <c r="I21" s="197">
        <v>9</v>
      </c>
      <c r="J21" s="197">
        <v>10</v>
      </c>
      <c r="K21" s="197">
        <v>11</v>
      </c>
      <c r="L21" s="197">
        <v>12</v>
      </c>
      <c r="M21" s="197">
        <v>13</v>
      </c>
      <c r="N21" s="197">
        <v>14</v>
      </c>
    </row>
    <row r="22" spans="1:14" s="8" customFormat="1" ht="11.25">
      <c r="A22" s="38" t="s">
        <v>26</v>
      </c>
      <c r="B22" s="38" t="s">
        <v>27</v>
      </c>
      <c r="C22" s="39" t="s">
        <v>28</v>
      </c>
      <c r="D22" s="40">
        <f>D24+D59+D79+D84</f>
        <v>2881000</v>
      </c>
      <c r="E22" s="40">
        <f>E26+E29+E32+E33+E37+E45+E46+E86+E54</f>
        <v>2431000</v>
      </c>
      <c r="F22" s="40">
        <f t="shared" ref="F22:L22" si="0">F24+F59+F79+F84</f>
        <v>0</v>
      </c>
      <c r="G22" s="40">
        <f t="shared" si="0"/>
        <v>0</v>
      </c>
      <c r="H22" s="40">
        <f t="shared" si="0"/>
        <v>0</v>
      </c>
      <c r="I22" s="40">
        <f t="shared" si="0"/>
        <v>1309932.83</v>
      </c>
      <c r="J22" s="40">
        <f t="shared" si="0"/>
        <v>1309932.83</v>
      </c>
      <c r="K22" s="40">
        <f t="shared" si="0"/>
        <v>0</v>
      </c>
      <c r="L22" s="40">
        <f t="shared" si="0"/>
        <v>0</v>
      </c>
      <c r="M22" s="40">
        <f>F22-H22+I22-J22</f>
        <v>0</v>
      </c>
      <c r="N22" s="40">
        <f>N24+N59+N79+N84</f>
        <v>0</v>
      </c>
    </row>
    <row r="23" spans="1:14" s="8" customFormat="1" ht="11.25">
      <c r="A23" s="41" t="s">
        <v>127</v>
      </c>
      <c r="B23" s="38"/>
      <c r="C23" s="39"/>
      <c r="D23" s="40"/>
      <c r="E23" s="40"/>
      <c r="F23" s="40"/>
      <c r="G23" s="40"/>
      <c r="H23" s="40"/>
      <c r="I23" s="40"/>
      <c r="J23" s="40"/>
      <c r="K23" s="40"/>
      <c r="L23" s="40"/>
      <c r="M23" s="40"/>
      <c r="N23" s="40"/>
    </row>
    <row r="24" spans="1:14" s="8" customFormat="1" ht="11.25">
      <c r="A24" s="41" t="s">
        <v>128</v>
      </c>
      <c r="B24" s="38">
        <v>2000</v>
      </c>
      <c r="C24" s="39" t="s">
        <v>30</v>
      </c>
      <c r="D24" s="40">
        <f t="shared" ref="D24:J24" si="1">D25+D30+D47+D50+D54+D58</f>
        <v>0</v>
      </c>
      <c r="E24" s="40">
        <v>0</v>
      </c>
      <c r="F24" s="40">
        <f>F25+F30+F47+F50+F54+F58</f>
        <v>0</v>
      </c>
      <c r="G24" s="40">
        <f>G25+G30+G47+G50+G54+G58</f>
        <v>0</v>
      </c>
      <c r="H24" s="40">
        <f t="shared" si="1"/>
        <v>0</v>
      </c>
      <c r="I24" s="40">
        <f t="shared" si="1"/>
        <v>0</v>
      </c>
      <c r="J24" s="40">
        <f t="shared" si="1"/>
        <v>0</v>
      </c>
      <c r="K24" s="40">
        <f>K25+K30+K47+K50+K54+K58</f>
        <v>0</v>
      </c>
      <c r="L24" s="40">
        <f>L25+L30+L47+L50+L54+L58</f>
        <v>0</v>
      </c>
      <c r="M24" s="40">
        <f>F24-H24+I24-J24</f>
        <v>0</v>
      </c>
      <c r="N24" s="40">
        <f>N25+N30+N47+N50+N54+N58</f>
        <v>0</v>
      </c>
    </row>
    <row r="25" spans="1:14" s="8" customFormat="1" ht="11.25">
      <c r="A25" s="42" t="s">
        <v>31</v>
      </c>
      <c r="B25" s="38">
        <v>2100</v>
      </c>
      <c r="C25" s="39" t="s">
        <v>32</v>
      </c>
      <c r="D25" s="40">
        <f>D26+D29</f>
        <v>0</v>
      </c>
      <c r="E25" s="40">
        <v>0</v>
      </c>
      <c r="F25" s="40">
        <f t="shared" ref="F25:L25" si="2">F26+F29</f>
        <v>0</v>
      </c>
      <c r="G25" s="40">
        <f t="shared" si="2"/>
        <v>0</v>
      </c>
      <c r="H25" s="40">
        <f t="shared" si="2"/>
        <v>0</v>
      </c>
      <c r="I25" s="40">
        <f t="shared" si="2"/>
        <v>0</v>
      </c>
      <c r="J25" s="40">
        <f t="shared" si="2"/>
        <v>0</v>
      </c>
      <c r="K25" s="40">
        <f t="shared" si="2"/>
        <v>0</v>
      </c>
      <c r="L25" s="40">
        <f t="shared" si="2"/>
        <v>0</v>
      </c>
      <c r="M25" s="40">
        <f t="shared" ref="M25:M85" si="3">F25-H25+I25-J25</f>
        <v>0</v>
      </c>
      <c r="N25" s="40">
        <f>N26+N29</f>
        <v>0</v>
      </c>
    </row>
    <row r="26" spans="1:14" s="8" customFormat="1" ht="11.25">
      <c r="A26" s="43" t="s">
        <v>33</v>
      </c>
      <c r="B26" s="44">
        <v>2110</v>
      </c>
      <c r="C26" s="45" t="s">
        <v>34</v>
      </c>
      <c r="D26" s="46">
        <f t="shared" ref="D26:L26" si="4">SUM(D27:D28)</f>
        <v>0</v>
      </c>
      <c r="E26" s="47">
        <v>0</v>
      </c>
      <c r="F26" s="46">
        <f>SUM(F27:F28)</f>
        <v>0</v>
      </c>
      <c r="G26" s="46">
        <f>SUM(G27:G28)</f>
        <v>0</v>
      </c>
      <c r="H26" s="46">
        <f t="shared" si="4"/>
        <v>0</v>
      </c>
      <c r="I26" s="46">
        <f t="shared" si="4"/>
        <v>0</v>
      </c>
      <c r="J26" s="46">
        <f t="shared" si="4"/>
        <v>0</v>
      </c>
      <c r="K26" s="46">
        <f>SUM(K27:K28)</f>
        <v>0</v>
      </c>
      <c r="L26" s="46">
        <f t="shared" si="4"/>
        <v>0</v>
      </c>
      <c r="M26" s="40">
        <f t="shared" si="3"/>
        <v>0</v>
      </c>
      <c r="N26" s="46">
        <f>SUM(N27:N28)</f>
        <v>0</v>
      </c>
    </row>
    <row r="27" spans="1:14" s="8" customFormat="1" ht="11.25">
      <c r="A27" s="49" t="s">
        <v>35</v>
      </c>
      <c r="B27" s="41">
        <v>2111</v>
      </c>
      <c r="C27" s="50" t="s">
        <v>36</v>
      </c>
      <c r="D27" s="51">
        <v>0</v>
      </c>
      <c r="E27" s="52">
        <v>0</v>
      </c>
      <c r="F27" s="51">
        <v>0</v>
      </c>
      <c r="G27" s="51">
        <v>0</v>
      </c>
      <c r="H27" s="51">
        <v>0</v>
      </c>
      <c r="I27" s="51">
        <v>0</v>
      </c>
      <c r="J27" s="51">
        <v>0</v>
      </c>
      <c r="K27" s="51">
        <v>0</v>
      </c>
      <c r="L27" s="51">
        <v>0</v>
      </c>
      <c r="M27" s="40">
        <f t="shared" si="3"/>
        <v>0</v>
      </c>
      <c r="N27" s="51">
        <v>0</v>
      </c>
    </row>
    <row r="28" spans="1:14" s="8" customFormat="1" ht="11.25">
      <c r="A28" s="49" t="s">
        <v>37</v>
      </c>
      <c r="B28" s="41">
        <v>2112</v>
      </c>
      <c r="C28" s="50" t="s">
        <v>38</v>
      </c>
      <c r="D28" s="51">
        <v>0</v>
      </c>
      <c r="E28" s="52">
        <v>0</v>
      </c>
      <c r="F28" s="51">
        <v>0</v>
      </c>
      <c r="G28" s="51">
        <v>0</v>
      </c>
      <c r="H28" s="51">
        <v>0</v>
      </c>
      <c r="I28" s="51">
        <v>0</v>
      </c>
      <c r="J28" s="51">
        <v>0</v>
      </c>
      <c r="K28" s="51">
        <v>0</v>
      </c>
      <c r="L28" s="51">
        <v>0</v>
      </c>
      <c r="M28" s="40">
        <f t="shared" si="3"/>
        <v>0</v>
      </c>
      <c r="N28" s="51">
        <v>0</v>
      </c>
    </row>
    <row r="29" spans="1:14" s="8" customFormat="1" ht="11.25" customHeight="1">
      <c r="A29" s="54" t="s">
        <v>39</v>
      </c>
      <c r="B29" s="44">
        <v>2120</v>
      </c>
      <c r="C29" s="45" t="s">
        <v>40</v>
      </c>
      <c r="D29" s="47">
        <v>0</v>
      </c>
      <c r="E29" s="47">
        <v>0</v>
      </c>
      <c r="F29" s="47">
        <v>0</v>
      </c>
      <c r="G29" s="47">
        <v>0</v>
      </c>
      <c r="H29" s="47">
        <v>0</v>
      </c>
      <c r="I29" s="47">
        <v>0</v>
      </c>
      <c r="J29" s="47">
        <v>0</v>
      </c>
      <c r="K29" s="47">
        <v>0</v>
      </c>
      <c r="L29" s="47">
        <v>0</v>
      </c>
      <c r="M29" s="40">
        <f t="shared" si="3"/>
        <v>0</v>
      </c>
      <c r="N29" s="47">
        <v>0</v>
      </c>
    </row>
    <row r="30" spans="1:14" s="8" customFormat="1" ht="11.25">
      <c r="A30" s="55" t="s">
        <v>41</v>
      </c>
      <c r="B30" s="38">
        <v>2200</v>
      </c>
      <c r="C30" s="39" t="s">
        <v>42</v>
      </c>
      <c r="D30" s="56">
        <f>SUM(D31:D37)+D44</f>
        <v>0</v>
      </c>
      <c r="E30" s="56">
        <v>0</v>
      </c>
      <c r="F30" s="56">
        <f t="shared" ref="F30:L30" si="5">SUM(F31:F37)+F44</f>
        <v>0</v>
      </c>
      <c r="G30" s="56">
        <f t="shared" si="5"/>
        <v>0</v>
      </c>
      <c r="H30" s="56">
        <f t="shared" si="5"/>
        <v>0</v>
      </c>
      <c r="I30" s="56">
        <f t="shared" si="5"/>
        <v>0</v>
      </c>
      <c r="J30" s="56">
        <f t="shared" si="5"/>
        <v>0</v>
      </c>
      <c r="K30" s="56">
        <f t="shared" si="5"/>
        <v>0</v>
      </c>
      <c r="L30" s="56">
        <f t="shared" si="5"/>
        <v>0</v>
      </c>
      <c r="M30" s="40">
        <f t="shared" si="3"/>
        <v>0</v>
      </c>
      <c r="N30" s="56">
        <f>SUM(N31:N37)+N44</f>
        <v>0</v>
      </c>
    </row>
    <row r="31" spans="1:14" s="8" customFormat="1" ht="11.25">
      <c r="A31" s="43" t="s">
        <v>43</v>
      </c>
      <c r="B31" s="44">
        <v>2210</v>
      </c>
      <c r="C31" s="45" t="s">
        <v>44</v>
      </c>
      <c r="D31" s="47">
        <v>0</v>
      </c>
      <c r="E31" s="46">
        <v>0</v>
      </c>
      <c r="F31" s="47">
        <v>0</v>
      </c>
      <c r="G31" s="47">
        <v>0</v>
      </c>
      <c r="H31" s="47">
        <v>0</v>
      </c>
      <c r="I31" s="47">
        <v>0</v>
      </c>
      <c r="J31" s="47">
        <v>0</v>
      </c>
      <c r="K31" s="47">
        <v>0</v>
      </c>
      <c r="L31" s="47">
        <v>0</v>
      </c>
      <c r="M31" s="40">
        <f t="shared" si="3"/>
        <v>0</v>
      </c>
      <c r="N31" s="47">
        <v>0</v>
      </c>
    </row>
    <row r="32" spans="1:14" s="8" customFormat="1" ht="11.25">
      <c r="A32" s="43" t="s">
        <v>45</v>
      </c>
      <c r="B32" s="44">
        <v>2220</v>
      </c>
      <c r="C32" s="44">
        <v>100</v>
      </c>
      <c r="D32" s="47">
        <v>0</v>
      </c>
      <c r="E32" s="47">
        <v>0</v>
      </c>
      <c r="F32" s="47">
        <v>0</v>
      </c>
      <c r="G32" s="47">
        <v>0</v>
      </c>
      <c r="H32" s="47">
        <v>0</v>
      </c>
      <c r="I32" s="47">
        <v>0</v>
      </c>
      <c r="J32" s="47">
        <v>0</v>
      </c>
      <c r="K32" s="47">
        <v>0</v>
      </c>
      <c r="L32" s="47">
        <v>0</v>
      </c>
      <c r="M32" s="40">
        <f t="shared" si="3"/>
        <v>0</v>
      </c>
      <c r="N32" s="47">
        <v>0</v>
      </c>
    </row>
    <row r="33" spans="1:14" s="8" customFormat="1" ht="11.25">
      <c r="A33" s="43" t="s">
        <v>46</v>
      </c>
      <c r="B33" s="44">
        <v>2230</v>
      </c>
      <c r="C33" s="44">
        <v>110</v>
      </c>
      <c r="D33" s="47">
        <v>0</v>
      </c>
      <c r="E33" s="47">
        <v>0</v>
      </c>
      <c r="F33" s="47">
        <v>0</v>
      </c>
      <c r="G33" s="47">
        <v>0</v>
      </c>
      <c r="H33" s="47">
        <v>0</v>
      </c>
      <c r="I33" s="47">
        <v>0</v>
      </c>
      <c r="J33" s="47">
        <v>0</v>
      </c>
      <c r="K33" s="47">
        <v>0</v>
      </c>
      <c r="L33" s="47">
        <v>0</v>
      </c>
      <c r="M33" s="40">
        <f t="shared" si="3"/>
        <v>0</v>
      </c>
      <c r="N33" s="47">
        <v>0</v>
      </c>
    </row>
    <row r="34" spans="1:14" s="8" customFormat="1" ht="11.25">
      <c r="A34" s="43" t="s">
        <v>47</v>
      </c>
      <c r="B34" s="44">
        <v>2240</v>
      </c>
      <c r="C34" s="44">
        <v>120</v>
      </c>
      <c r="D34" s="47">
        <v>0</v>
      </c>
      <c r="E34" s="46">
        <v>0</v>
      </c>
      <c r="F34" s="47">
        <v>0</v>
      </c>
      <c r="G34" s="47">
        <v>0</v>
      </c>
      <c r="H34" s="47">
        <v>0</v>
      </c>
      <c r="I34" s="47">
        <v>0</v>
      </c>
      <c r="J34" s="47">
        <v>0</v>
      </c>
      <c r="K34" s="47">
        <v>0</v>
      </c>
      <c r="L34" s="47">
        <v>0</v>
      </c>
      <c r="M34" s="40">
        <f t="shared" si="3"/>
        <v>0</v>
      </c>
      <c r="N34" s="47">
        <v>0</v>
      </c>
    </row>
    <row r="35" spans="1:14" s="8" customFormat="1" ht="11.25">
      <c r="A35" s="43" t="s">
        <v>48</v>
      </c>
      <c r="B35" s="44">
        <v>2250</v>
      </c>
      <c r="C35" s="44">
        <v>130</v>
      </c>
      <c r="D35" s="47">
        <v>0</v>
      </c>
      <c r="E35" s="46">
        <v>0</v>
      </c>
      <c r="F35" s="47">
        <v>0</v>
      </c>
      <c r="G35" s="47">
        <v>0</v>
      </c>
      <c r="H35" s="47">
        <v>0</v>
      </c>
      <c r="I35" s="47">
        <v>0</v>
      </c>
      <c r="J35" s="47">
        <v>0</v>
      </c>
      <c r="K35" s="47">
        <v>0</v>
      </c>
      <c r="L35" s="47">
        <v>0</v>
      </c>
      <c r="M35" s="40">
        <f t="shared" si="3"/>
        <v>0</v>
      </c>
      <c r="N35" s="47">
        <v>0</v>
      </c>
    </row>
    <row r="36" spans="1:14" s="8" customFormat="1" ht="12.75" customHeight="1">
      <c r="A36" s="54" t="s">
        <v>49</v>
      </c>
      <c r="B36" s="44">
        <v>2260</v>
      </c>
      <c r="C36" s="44">
        <v>140</v>
      </c>
      <c r="D36" s="47">
        <v>0</v>
      </c>
      <c r="E36" s="46">
        <v>0</v>
      </c>
      <c r="F36" s="47">
        <v>0</v>
      </c>
      <c r="G36" s="47">
        <v>0</v>
      </c>
      <c r="H36" s="47">
        <v>0</v>
      </c>
      <c r="I36" s="47">
        <v>0</v>
      </c>
      <c r="J36" s="47">
        <v>0</v>
      </c>
      <c r="K36" s="47">
        <v>0</v>
      </c>
      <c r="L36" s="47">
        <v>0</v>
      </c>
      <c r="M36" s="40">
        <f t="shared" si="3"/>
        <v>0</v>
      </c>
      <c r="N36" s="47">
        <v>0</v>
      </c>
    </row>
    <row r="37" spans="1:14" s="8" customFormat="1" ht="11.25">
      <c r="A37" s="54" t="s">
        <v>50</v>
      </c>
      <c r="B37" s="44">
        <v>2270</v>
      </c>
      <c r="C37" s="44">
        <v>150</v>
      </c>
      <c r="D37" s="46">
        <f>SUM(D38:D43)</f>
        <v>0</v>
      </c>
      <c r="E37" s="47">
        <v>0</v>
      </c>
      <c r="F37" s="46">
        <f t="shared" ref="F37:L37" si="6">SUM(F38:F43)</f>
        <v>0</v>
      </c>
      <c r="G37" s="46">
        <f t="shared" si="6"/>
        <v>0</v>
      </c>
      <c r="H37" s="46">
        <f t="shared" si="6"/>
        <v>0</v>
      </c>
      <c r="I37" s="46">
        <f t="shared" si="6"/>
        <v>0</v>
      </c>
      <c r="J37" s="46">
        <f t="shared" si="6"/>
        <v>0</v>
      </c>
      <c r="K37" s="46">
        <f t="shared" si="6"/>
        <v>0</v>
      </c>
      <c r="L37" s="46">
        <f t="shared" si="6"/>
        <v>0</v>
      </c>
      <c r="M37" s="40">
        <f t="shared" si="3"/>
        <v>0</v>
      </c>
      <c r="N37" s="46">
        <f>SUM(N38:N43)</f>
        <v>0</v>
      </c>
    </row>
    <row r="38" spans="1:14" s="8" customFormat="1" ht="11.25">
      <c r="A38" s="49" t="s">
        <v>51</v>
      </c>
      <c r="B38" s="41">
        <v>2271</v>
      </c>
      <c r="C38" s="41">
        <v>160</v>
      </c>
      <c r="D38" s="51">
        <v>0</v>
      </c>
      <c r="E38" s="52">
        <v>0</v>
      </c>
      <c r="F38" s="51">
        <v>0</v>
      </c>
      <c r="G38" s="51">
        <v>0</v>
      </c>
      <c r="H38" s="51">
        <v>0</v>
      </c>
      <c r="I38" s="51">
        <v>0</v>
      </c>
      <c r="J38" s="51">
        <v>0</v>
      </c>
      <c r="K38" s="51">
        <v>0</v>
      </c>
      <c r="L38" s="51">
        <v>0</v>
      </c>
      <c r="M38" s="40">
        <f t="shared" si="3"/>
        <v>0</v>
      </c>
      <c r="N38" s="51">
        <v>0</v>
      </c>
    </row>
    <row r="39" spans="1:14" s="8" customFormat="1" ht="11.25">
      <c r="A39" s="49" t="s">
        <v>52</v>
      </c>
      <c r="B39" s="41">
        <v>2272</v>
      </c>
      <c r="C39" s="41">
        <v>170</v>
      </c>
      <c r="D39" s="51">
        <v>0</v>
      </c>
      <c r="E39" s="52">
        <v>0</v>
      </c>
      <c r="F39" s="51">
        <v>0</v>
      </c>
      <c r="G39" s="51">
        <v>0</v>
      </c>
      <c r="H39" s="51">
        <v>0</v>
      </c>
      <c r="I39" s="51">
        <v>0</v>
      </c>
      <c r="J39" s="51">
        <v>0</v>
      </c>
      <c r="K39" s="51">
        <v>0</v>
      </c>
      <c r="L39" s="51">
        <v>0</v>
      </c>
      <c r="M39" s="40">
        <f t="shared" si="3"/>
        <v>0</v>
      </c>
      <c r="N39" s="51">
        <v>0</v>
      </c>
    </row>
    <row r="40" spans="1:14" s="8" customFormat="1" ht="11.25">
      <c r="A40" s="49" t="s">
        <v>53</v>
      </c>
      <c r="B40" s="41">
        <v>2273</v>
      </c>
      <c r="C40" s="41">
        <v>180</v>
      </c>
      <c r="D40" s="51">
        <v>0</v>
      </c>
      <c r="E40" s="52">
        <v>0</v>
      </c>
      <c r="F40" s="51">
        <v>0</v>
      </c>
      <c r="G40" s="51">
        <v>0</v>
      </c>
      <c r="H40" s="51">
        <v>0</v>
      </c>
      <c r="I40" s="51">
        <v>0</v>
      </c>
      <c r="J40" s="51">
        <v>0</v>
      </c>
      <c r="K40" s="51">
        <v>0</v>
      </c>
      <c r="L40" s="51">
        <v>0</v>
      </c>
      <c r="M40" s="40">
        <f t="shared" si="3"/>
        <v>0</v>
      </c>
      <c r="N40" s="51">
        <v>0</v>
      </c>
    </row>
    <row r="41" spans="1:14" s="8" customFormat="1" ht="11.25">
      <c r="A41" s="49" t="s">
        <v>54</v>
      </c>
      <c r="B41" s="41">
        <v>2274</v>
      </c>
      <c r="C41" s="41">
        <v>190</v>
      </c>
      <c r="D41" s="51">
        <v>0</v>
      </c>
      <c r="E41" s="52">
        <v>0</v>
      </c>
      <c r="F41" s="51">
        <v>0</v>
      </c>
      <c r="G41" s="51">
        <v>0</v>
      </c>
      <c r="H41" s="51">
        <v>0</v>
      </c>
      <c r="I41" s="51">
        <v>0</v>
      </c>
      <c r="J41" s="51">
        <v>0</v>
      </c>
      <c r="K41" s="51">
        <v>0</v>
      </c>
      <c r="L41" s="51">
        <v>0</v>
      </c>
      <c r="M41" s="40">
        <f t="shared" si="3"/>
        <v>0</v>
      </c>
      <c r="N41" s="51">
        <v>0</v>
      </c>
    </row>
    <row r="42" spans="1:14" s="8" customFormat="1" ht="11.25">
      <c r="A42" s="49" t="s">
        <v>55</v>
      </c>
      <c r="B42" s="41">
        <v>2275</v>
      </c>
      <c r="C42" s="41">
        <v>200</v>
      </c>
      <c r="D42" s="51">
        <v>0</v>
      </c>
      <c r="E42" s="52">
        <v>0</v>
      </c>
      <c r="F42" s="51">
        <v>0</v>
      </c>
      <c r="G42" s="51">
        <v>0</v>
      </c>
      <c r="H42" s="51">
        <v>0</v>
      </c>
      <c r="I42" s="51">
        <v>0</v>
      </c>
      <c r="J42" s="51">
        <v>0</v>
      </c>
      <c r="K42" s="51">
        <v>0</v>
      </c>
      <c r="L42" s="51">
        <v>0</v>
      </c>
      <c r="M42" s="40">
        <f t="shared" si="3"/>
        <v>0</v>
      </c>
      <c r="N42" s="51">
        <v>0</v>
      </c>
    </row>
    <row r="43" spans="1:14" s="8" customFormat="1" ht="11.25">
      <c r="A43" s="49" t="s">
        <v>56</v>
      </c>
      <c r="B43" s="41">
        <v>2276</v>
      </c>
      <c r="C43" s="41">
        <v>210</v>
      </c>
      <c r="D43" s="51">
        <v>0</v>
      </c>
      <c r="E43" s="52">
        <v>0</v>
      </c>
      <c r="F43" s="51">
        <v>0</v>
      </c>
      <c r="G43" s="51">
        <v>0</v>
      </c>
      <c r="H43" s="51">
        <v>0</v>
      </c>
      <c r="I43" s="51">
        <v>0</v>
      </c>
      <c r="J43" s="51">
        <v>0</v>
      </c>
      <c r="K43" s="51">
        <v>0</v>
      </c>
      <c r="L43" s="51">
        <v>0</v>
      </c>
      <c r="M43" s="40">
        <f t="shared" si="3"/>
        <v>0</v>
      </c>
      <c r="N43" s="51">
        <v>0</v>
      </c>
    </row>
    <row r="44" spans="1:14" s="8" customFormat="1" ht="22.5">
      <c r="A44" s="54" t="s">
        <v>57</v>
      </c>
      <c r="B44" s="44">
        <v>2280</v>
      </c>
      <c r="C44" s="44">
        <v>220</v>
      </c>
      <c r="D44" s="46">
        <f>SUM(D45:D46)</f>
        <v>0</v>
      </c>
      <c r="E44" s="46">
        <v>0</v>
      </c>
      <c r="F44" s="46">
        <f t="shared" ref="F44:L44" si="7">SUM(F45:F46)</f>
        <v>0</v>
      </c>
      <c r="G44" s="46">
        <f t="shared" si="7"/>
        <v>0</v>
      </c>
      <c r="H44" s="46">
        <f t="shared" si="7"/>
        <v>0</v>
      </c>
      <c r="I44" s="46">
        <f t="shared" si="7"/>
        <v>0</v>
      </c>
      <c r="J44" s="46">
        <f t="shared" si="7"/>
        <v>0</v>
      </c>
      <c r="K44" s="46">
        <f t="shared" si="7"/>
        <v>0</v>
      </c>
      <c r="L44" s="46">
        <f t="shared" si="7"/>
        <v>0</v>
      </c>
      <c r="M44" s="40">
        <f t="shared" si="3"/>
        <v>0</v>
      </c>
      <c r="N44" s="46">
        <f>SUM(N45:N46)</f>
        <v>0</v>
      </c>
    </row>
    <row r="45" spans="1:14" s="8" customFormat="1" ht="22.5">
      <c r="A45" s="141" t="s">
        <v>58</v>
      </c>
      <c r="B45" s="41">
        <v>2281</v>
      </c>
      <c r="C45" s="41">
        <v>230</v>
      </c>
      <c r="D45" s="51">
        <v>0</v>
      </c>
      <c r="E45" s="51">
        <v>0</v>
      </c>
      <c r="F45" s="51">
        <v>0</v>
      </c>
      <c r="G45" s="51">
        <v>0</v>
      </c>
      <c r="H45" s="51">
        <v>0</v>
      </c>
      <c r="I45" s="51">
        <v>0</v>
      </c>
      <c r="J45" s="51">
        <v>0</v>
      </c>
      <c r="K45" s="51">
        <v>0</v>
      </c>
      <c r="L45" s="51">
        <v>0</v>
      </c>
      <c r="M45" s="40">
        <f t="shared" si="3"/>
        <v>0</v>
      </c>
      <c r="N45" s="51">
        <v>0</v>
      </c>
    </row>
    <row r="46" spans="1:14" s="8" customFormat="1" ht="22.5">
      <c r="A46" s="49" t="s">
        <v>59</v>
      </c>
      <c r="B46" s="41">
        <v>2282</v>
      </c>
      <c r="C46" s="41">
        <v>240</v>
      </c>
      <c r="D46" s="51">
        <v>0</v>
      </c>
      <c r="E46" s="51">
        <v>0</v>
      </c>
      <c r="F46" s="51">
        <v>0</v>
      </c>
      <c r="G46" s="51">
        <v>0</v>
      </c>
      <c r="H46" s="51">
        <v>0</v>
      </c>
      <c r="I46" s="51">
        <v>0</v>
      </c>
      <c r="J46" s="51">
        <v>0</v>
      </c>
      <c r="K46" s="51">
        <v>0</v>
      </c>
      <c r="L46" s="51">
        <v>0</v>
      </c>
      <c r="M46" s="40">
        <f t="shared" si="3"/>
        <v>0</v>
      </c>
      <c r="N46" s="51">
        <v>0</v>
      </c>
    </row>
    <row r="47" spans="1:14" s="8" customFormat="1" ht="11.25">
      <c r="A47" s="42" t="s">
        <v>60</v>
      </c>
      <c r="B47" s="38">
        <v>2400</v>
      </c>
      <c r="C47" s="38">
        <v>250</v>
      </c>
      <c r="D47" s="56">
        <f t="shared" ref="D47:L47" si="8">SUM(D48:D49)</f>
        <v>0</v>
      </c>
      <c r="E47" s="56">
        <f t="shared" si="8"/>
        <v>0</v>
      </c>
      <c r="F47" s="56">
        <f>SUM(F48:F49)</f>
        <v>0</v>
      </c>
      <c r="G47" s="56">
        <f>SUM(G48:G49)</f>
        <v>0</v>
      </c>
      <c r="H47" s="56">
        <f t="shared" si="8"/>
        <v>0</v>
      </c>
      <c r="I47" s="56">
        <f t="shared" si="8"/>
        <v>0</v>
      </c>
      <c r="J47" s="56">
        <f t="shared" si="8"/>
        <v>0</v>
      </c>
      <c r="K47" s="56">
        <f>SUM(K48:K49)</f>
        <v>0</v>
      </c>
      <c r="L47" s="56">
        <f t="shared" si="8"/>
        <v>0</v>
      </c>
      <c r="M47" s="40">
        <f t="shared" si="3"/>
        <v>0</v>
      </c>
      <c r="N47" s="56">
        <f>SUM(N48:N49)</f>
        <v>0</v>
      </c>
    </row>
    <row r="48" spans="1:14" s="8" customFormat="1" ht="11.25">
      <c r="A48" s="59" t="s">
        <v>61</v>
      </c>
      <c r="B48" s="44">
        <v>2410</v>
      </c>
      <c r="C48" s="44">
        <v>260</v>
      </c>
      <c r="D48" s="47">
        <v>0</v>
      </c>
      <c r="E48" s="46">
        <v>0</v>
      </c>
      <c r="F48" s="47">
        <v>0</v>
      </c>
      <c r="G48" s="47">
        <v>0</v>
      </c>
      <c r="H48" s="47">
        <v>0</v>
      </c>
      <c r="I48" s="47">
        <v>0</v>
      </c>
      <c r="J48" s="47">
        <v>0</v>
      </c>
      <c r="K48" s="47">
        <v>0</v>
      </c>
      <c r="L48" s="47">
        <v>0</v>
      </c>
      <c r="M48" s="40">
        <f t="shared" si="3"/>
        <v>0</v>
      </c>
      <c r="N48" s="47">
        <v>0</v>
      </c>
    </row>
    <row r="49" spans="1:14" s="8" customFormat="1" ht="11.25">
      <c r="A49" s="59" t="s">
        <v>62</v>
      </c>
      <c r="B49" s="44">
        <v>2420</v>
      </c>
      <c r="C49" s="44">
        <v>270</v>
      </c>
      <c r="D49" s="47">
        <v>0</v>
      </c>
      <c r="E49" s="46">
        <v>0</v>
      </c>
      <c r="F49" s="47">
        <v>0</v>
      </c>
      <c r="G49" s="47">
        <v>0</v>
      </c>
      <c r="H49" s="47">
        <v>0</v>
      </c>
      <c r="I49" s="47">
        <v>0</v>
      </c>
      <c r="J49" s="47">
        <v>0</v>
      </c>
      <c r="K49" s="47">
        <v>0</v>
      </c>
      <c r="L49" s="47">
        <v>0</v>
      </c>
      <c r="M49" s="40">
        <f t="shared" si="3"/>
        <v>0</v>
      </c>
      <c r="N49" s="47">
        <v>0</v>
      </c>
    </row>
    <row r="50" spans="1:14" s="8" customFormat="1" ht="11.25" customHeight="1">
      <c r="A50" s="60" t="s">
        <v>63</v>
      </c>
      <c r="B50" s="38">
        <v>2600</v>
      </c>
      <c r="C50" s="38">
        <v>280</v>
      </c>
      <c r="D50" s="56">
        <f t="shared" ref="D50:L50" si="9">SUM(D51:D53)</f>
        <v>0</v>
      </c>
      <c r="E50" s="56">
        <f t="shared" si="9"/>
        <v>0</v>
      </c>
      <c r="F50" s="56">
        <f>SUM(F51:F53)</f>
        <v>0</v>
      </c>
      <c r="G50" s="56">
        <f>SUM(G51:G53)</f>
        <v>0</v>
      </c>
      <c r="H50" s="56">
        <f t="shared" si="9"/>
        <v>0</v>
      </c>
      <c r="I50" s="56">
        <f t="shared" si="9"/>
        <v>0</v>
      </c>
      <c r="J50" s="56">
        <f t="shared" si="9"/>
        <v>0</v>
      </c>
      <c r="K50" s="56">
        <f>SUM(K51:K53)</f>
        <v>0</v>
      </c>
      <c r="L50" s="56">
        <f t="shared" si="9"/>
        <v>0</v>
      </c>
      <c r="M50" s="40">
        <f t="shared" si="3"/>
        <v>0</v>
      </c>
      <c r="N50" s="56">
        <f>SUM(N51:N53)</f>
        <v>0</v>
      </c>
    </row>
    <row r="51" spans="1:14" s="8" customFormat="1" ht="11.25" customHeight="1">
      <c r="A51" s="54" t="s">
        <v>64</v>
      </c>
      <c r="B51" s="44">
        <v>2610</v>
      </c>
      <c r="C51" s="44">
        <v>290</v>
      </c>
      <c r="D51" s="61">
        <v>0</v>
      </c>
      <c r="E51" s="62">
        <v>0</v>
      </c>
      <c r="F51" s="61">
        <v>0</v>
      </c>
      <c r="G51" s="61">
        <v>0</v>
      </c>
      <c r="H51" s="61">
        <v>0</v>
      </c>
      <c r="I51" s="61">
        <v>0</v>
      </c>
      <c r="J51" s="61">
        <v>0</v>
      </c>
      <c r="K51" s="61">
        <v>0</v>
      </c>
      <c r="L51" s="61">
        <v>0</v>
      </c>
      <c r="M51" s="40">
        <f t="shared" si="3"/>
        <v>0</v>
      </c>
      <c r="N51" s="61">
        <v>0</v>
      </c>
    </row>
    <row r="52" spans="1:14" s="8" customFormat="1" ht="11.25">
      <c r="A52" s="54" t="s">
        <v>65</v>
      </c>
      <c r="B52" s="44">
        <v>2620</v>
      </c>
      <c r="C52" s="44">
        <v>300</v>
      </c>
      <c r="D52" s="61">
        <v>0</v>
      </c>
      <c r="E52" s="62">
        <v>0</v>
      </c>
      <c r="F52" s="61">
        <v>0</v>
      </c>
      <c r="G52" s="61">
        <v>0</v>
      </c>
      <c r="H52" s="61">
        <v>0</v>
      </c>
      <c r="I52" s="61">
        <v>0</v>
      </c>
      <c r="J52" s="61">
        <v>0</v>
      </c>
      <c r="K52" s="61">
        <v>0</v>
      </c>
      <c r="L52" s="61">
        <v>0</v>
      </c>
      <c r="M52" s="40">
        <f t="shared" si="3"/>
        <v>0</v>
      </c>
      <c r="N52" s="61">
        <v>0</v>
      </c>
    </row>
    <row r="53" spans="1:14" s="8" customFormat="1" ht="12" customHeight="1">
      <c r="A53" s="59" t="s">
        <v>66</v>
      </c>
      <c r="B53" s="44">
        <v>2630</v>
      </c>
      <c r="C53" s="44">
        <v>310</v>
      </c>
      <c r="D53" s="61">
        <v>0</v>
      </c>
      <c r="E53" s="62">
        <v>0</v>
      </c>
      <c r="F53" s="61">
        <v>0</v>
      </c>
      <c r="G53" s="61">
        <v>0</v>
      </c>
      <c r="H53" s="61">
        <v>0</v>
      </c>
      <c r="I53" s="61">
        <v>0</v>
      </c>
      <c r="J53" s="61">
        <v>0</v>
      </c>
      <c r="K53" s="61">
        <v>0</v>
      </c>
      <c r="L53" s="61">
        <v>0</v>
      </c>
      <c r="M53" s="40">
        <f t="shared" si="3"/>
        <v>0</v>
      </c>
      <c r="N53" s="61">
        <v>0</v>
      </c>
    </row>
    <row r="54" spans="1:14" s="8" customFormat="1" ht="11.25">
      <c r="A54" s="55" t="s">
        <v>67</v>
      </c>
      <c r="B54" s="38">
        <v>2700</v>
      </c>
      <c r="C54" s="38">
        <v>320</v>
      </c>
      <c r="D54" s="63">
        <f t="shared" ref="D54:L54" si="10">SUM(D55:D57)</f>
        <v>0</v>
      </c>
      <c r="E54" s="63">
        <v>0</v>
      </c>
      <c r="F54" s="63">
        <f>SUM(F55:F57)</f>
        <v>0</v>
      </c>
      <c r="G54" s="63">
        <f>SUM(G55:G57)</f>
        <v>0</v>
      </c>
      <c r="H54" s="63">
        <f t="shared" si="10"/>
        <v>0</v>
      </c>
      <c r="I54" s="63">
        <f t="shared" si="10"/>
        <v>0</v>
      </c>
      <c r="J54" s="63">
        <f t="shared" si="10"/>
        <v>0</v>
      </c>
      <c r="K54" s="63">
        <f>SUM(K55:K57)</f>
        <v>0</v>
      </c>
      <c r="L54" s="63">
        <f t="shared" si="10"/>
        <v>0</v>
      </c>
      <c r="M54" s="40">
        <f t="shared" si="3"/>
        <v>0</v>
      </c>
      <c r="N54" s="63">
        <f>SUM(N55:N57)</f>
        <v>0</v>
      </c>
    </row>
    <row r="55" spans="1:14" s="8" customFormat="1" ht="11.25">
      <c r="A55" s="54" t="s">
        <v>68</v>
      </c>
      <c r="B55" s="44">
        <v>2710</v>
      </c>
      <c r="C55" s="44">
        <v>330</v>
      </c>
      <c r="D55" s="61">
        <v>0</v>
      </c>
      <c r="E55" s="62">
        <v>0</v>
      </c>
      <c r="F55" s="61">
        <v>0</v>
      </c>
      <c r="G55" s="61">
        <v>0</v>
      </c>
      <c r="H55" s="61">
        <v>0</v>
      </c>
      <c r="I55" s="61">
        <v>0</v>
      </c>
      <c r="J55" s="61">
        <v>0</v>
      </c>
      <c r="K55" s="61">
        <v>0</v>
      </c>
      <c r="L55" s="61">
        <v>0</v>
      </c>
      <c r="M55" s="40">
        <f t="shared" si="3"/>
        <v>0</v>
      </c>
      <c r="N55" s="61">
        <v>0</v>
      </c>
    </row>
    <row r="56" spans="1:14" s="8" customFormat="1" ht="11.25">
      <c r="A56" s="54" t="s">
        <v>69</v>
      </c>
      <c r="B56" s="44">
        <v>2720</v>
      </c>
      <c r="C56" s="44">
        <v>340</v>
      </c>
      <c r="D56" s="61">
        <v>0</v>
      </c>
      <c r="E56" s="62">
        <v>0</v>
      </c>
      <c r="F56" s="61">
        <v>0</v>
      </c>
      <c r="G56" s="61">
        <v>0</v>
      </c>
      <c r="H56" s="61">
        <v>0</v>
      </c>
      <c r="I56" s="61">
        <v>0</v>
      </c>
      <c r="J56" s="61">
        <v>0</v>
      </c>
      <c r="K56" s="61">
        <v>0</v>
      </c>
      <c r="L56" s="61">
        <v>0</v>
      </c>
      <c r="M56" s="40">
        <f t="shared" si="3"/>
        <v>0</v>
      </c>
      <c r="N56" s="61">
        <v>0</v>
      </c>
    </row>
    <row r="57" spans="1:14" s="8" customFormat="1" ht="11.25">
      <c r="A57" s="54" t="s">
        <v>70</v>
      </c>
      <c r="B57" s="44">
        <v>2730</v>
      </c>
      <c r="C57" s="44">
        <v>350</v>
      </c>
      <c r="D57" s="61">
        <v>0</v>
      </c>
      <c r="E57" s="62">
        <v>0</v>
      </c>
      <c r="F57" s="61">
        <v>0</v>
      </c>
      <c r="G57" s="61">
        <v>0</v>
      </c>
      <c r="H57" s="61">
        <v>0</v>
      </c>
      <c r="I57" s="61">
        <v>0</v>
      </c>
      <c r="J57" s="61">
        <v>0</v>
      </c>
      <c r="K57" s="61">
        <v>0</v>
      </c>
      <c r="L57" s="61">
        <v>0</v>
      </c>
      <c r="M57" s="40">
        <f t="shared" si="3"/>
        <v>0</v>
      </c>
      <c r="N57" s="61">
        <v>0</v>
      </c>
    </row>
    <row r="58" spans="1:14" s="8" customFormat="1" ht="11.25">
      <c r="A58" s="55" t="s">
        <v>71</v>
      </c>
      <c r="B58" s="38">
        <v>2800</v>
      </c>
      <c r="C58" s="38">
        <v>360</v>
      </c>
      <c r="D58" s="64">
        <v>0</v>
      </c>
      <c r="E58" s="63">
        <v>0</v>
      </c>
      <c r="F58" s="64">
        <v>0</v>
      </c>
      <c r="G58" s="64">
        <v>0</v>
      </c>
      <c r="H58" s="64">
        <v>0</v>
      </c>
      <c r="I58" s="64">
        <v>0</v>
      </c>
      <c r="J58" s="64">
        <v>0</v>
      </c>
      <c r="K58" s="64">
        <v>0</v>
      </c>
      <c r="L58" s="64">
        <v>0</v>
      </c>
      <c r="M58" s="40">
        <f t="shared" si="3"/>
        <v>0</v>
      </c>
      <c r="N58" s="64">
        <v>0</v>
      </c>
    </row>
    <row r="59" spans="1:14" s="8" customFormat="1" ht="11.25">
      <c r="A59" s="38" t="s">
        <v>72</v>
      </c>
      <c r="B59" s="38">
        <v>3000</v>
      </c>
      <c r="C59" s="38">
        <v>370</v>
      </c>
      <c r="D59" s="63">
        <f t="shared" ref="D59:L59" si="11">D60+D74</f>
        <v>2881000</v>
      </c>
      <c r="E59" s="63">
        <f t="shared" si="11"/>
        <v>0</v>
      </c>
      <c r="F59" s="63">
        <f>F60+F74</f>
        <v>0</v>
      </c>
      <c r="G59" s="63">
        <f>G60+G74</f>
        <v>0</v>
      </c>
      <c r="H59" s="63">
        <f t="shared" si="11"/>
        <v>0</v>
      </c>
      <c r="I59" s="63">
        <f t="shared" si="11"/>
        <v>1309932.83</v>
      </c>
      <c r="J59" s="63">
        <f t="shared" si="11"/>
        <v>1309932.83</v>
      </c>
      <c r="K59" s="63">
        <f>K60+K74</f>
        <v>0</v>
      </c>
      <c r="L59" s="63">
        <f t="shared" si="11"/>
        <v>0</v>
      </c>
      <c r="M59" s="40">
        <f t="shared" si="3"/>
        <v>0</v>
      </c>
      <c r="N59" s="63">
        <f>N60+N74</f>
        <v>0</v>
      </c>
    </row>
    <row r="60" spans="1:14" s="8" customFormat="1" ht="11.25">
      <c r="A60" s="42" t="s">
        <v>73</v>
      </c>
      <c r="B60" s="38">
        <v>3100</v>
      </c>
      <c r="C60" s="38">
        <v>380</v>
      </c>
      <c r="D60" s="63">
        <f t="shared" ref="D60:L60" si="12">D61+D62+D65+D68+D72+D73</f>
        <v>2881000</v>
      </c>
      <c r="E60" s="63">
        <f t="shared" si="12"/>
        <v>0</v>
      </c>
      <c r="F60" s="63">
        <f>F61+F62+F65+F68+F72+F73</f>
        <v>0</v>
      </c>
      <c r="G60" s="63">
        <f>G61+G62+G65+G68+G72+G73</f>
        <v>0</v>
      </c>
      <c r="H60" s="63">
        <f t="shared" si="12"/>
        <v>0</v>
      </c>
      <c r="I60" s="63">
        <f t="shared" si="12"/>
        <v>1309932.83</v>
      </c>
      <c r="J60" s="63">
        <f t="shared" si="12"/>
        <v>1309932.83</v>
      </c>
      <c r="K60" s="63">
        <f>K61+K62+K65+K68+K72+K73</f>
        <v>0</v>
      </c>
      <c r="L60" s="63">
        <f t="shared" si="12"/>
        <v>0</v>
      </c>
      <c r="M60" s="40">
        <f t="shared" si="3"/>
        <v>0</v>
      </c>
      <c r="N60" s="63">
        <f>N61+N62+N65+N68+N72+N73</f>
        <v>0</v>
      </c>
    </row>
    <row r="61" spans="1:14" s="8" customFormat="1" ht="11.25">
      <c r="A61" s="54" t="s">
        <v>74</v>
      </c>
      <c r="B61" s="44">
        <v>3110</v>
      </c>
      <c r="C61" s="44">
        <v>390</v>
      </c>
      <c r="D61" s="61">
        <v>0</v>
      </c>
      <c r="E61" s="62">
        <v>0</v>
      </c>
      <c r="F61" s="61">
        <v>0</v>
      </c>
      <c r="G61" s="61">
        <v>0</v>
      </c>
      <c r="H61" s="61">
        <v>0</v>
      </c>
      <c r="I61" s="61">
        <v>0</v>
      </c>
      <c r="J61" s="61">
        <v>0</v>
      </c>
      <c r="K61" s="61">
        <v>0</v>
      </c>
      <c r="L61" s="61">
        <v>0</v>
      </c>
      <c r="M61" s="40">
        <f t="shared" si="3"/>
        <v>0</v>
      </c>
      <c r="N61" s="61">
        <v>0</v>
      </c>
    </row>
    <row r="62" spans="1:14" s="8" customFormat="1" ht="11.25">
      <c r="A62" s="59" t="s">
        <v>75</v>
      </c>
      <c r="B62" s="44">
        <v>3120</v>
      </c>
      <c r="C62" s="44">
        <v>400</v>
      </c>
      <c r="D62" s="65">
        <f t="shared" ref="D62:L62" si="13">SUM(D63:D64)</f>
        <v>0</v>
      </c>
      <c r="E62" s="65">
        <f t="shared" si="13"/>
        <v>0</v>
      </c>
      <c r="F62" s="65">
        <f>SUM(F63:F64)</f>
        <v>0</v>
      </c>
      <c r="G62" s="65">
        <f>SUM(G63:G64)</f>
        <v>0</v>
      </c>
      <c r="H62" s="65">
        <f t="shared" si="13"/>
        <v>0</v>
      </c>
      <c r="I62" s="65">
        <f t="shared" si="13"/>
        <v>0</v>
      </c>
      <c r="J62" s="65">
        <f t="shared" si="13"/>
        <v>0</v>
      </c>
      <c r="K62" s="65">
        <f>SUM(K63:K64)</f>
        <v>0</v>
      </c>
      <c r="L62" s="65">
        <f t="shared" si="13"/>
        <v>0</v>
      </c>
      <c r="M62" s="40">
        <f t="shared" si="3"/>
        <v>0</v>
      </c>
      <c r="N62" s="65">
        <f>SUM(N63:N64)</f>
        <v>0</v>
      </c>
    </row>
    <row r="63" spans="1:14" s="8" customFormat="1" ht="11.25">
      <c r="A63" s="49" t="s">
        <v>76</v>
      </c>
      <c r="B63" s="41">
        <v>3121</v>
      </c>
      <c r="C63" s="41">
        <v>410</v>
      </c>
      <c r="D63" s="66">
        <v>0</v>
      </c>
      <c r="E63" s="67">
        <v>0</v>
      </c>
      <c r="F63" s="66">
        <v>0</v>
      </c>
      <c r="G63" s="66">
        <v>0</v>
      </c>
      <c r="H63" s="66">
        <v>0</v>
      </c>
      <c r="I63" s="66">
        <v>0</v>
      </c>
      <c r="J63" s="66">
        <v>0</v>
      </c>
      <c r="K63" s="66">
        <v>0</v>
      </c>
      <c r="L63" s="66">
        <v>0</v>
      </c>
      <c r="M63" s="40">
        <f t="shared" si="3"/>
        <v>0</v>
      </c>
      <c r="N63" s="66">
        <v>0</v>
      </c>
    </row>
    <row r="64" spans="1:14" s="8" customFormat="1" ht="11.25">
      <c r="A64" s="49" t="s">
        <v>77</v>
      </c>
      <c r="B64" s="41">
        <v>3122</v>
      </c>
      <c r="C64" s="41">
        <v>420</v>
      </c>
      <c r="D64" s="66">
        <v>0</v>
      </c>
      <c r="E64" s="67">
        <v>0</v>
      </c>
      <c r="F64" s="66">
        <v>0</v>
      </c>
      <c r="G64" s="66">
        <v>0</v>
      </c>
      <c r="H64" s="66">
        <v>0</v>
      </c>
      <c r="I64" s="66">
        <v>0</v>
      </c>
      <c r="J64" s="66">
        <v>0</v>
      </c>
      <c r="K64" s="66">
        <v>0</v>
      </c>
      <c r="L64" s="66">
        <v>0</v>
      </c>
      <c r="M64" s="40">
        <f t="shared" si="3"/>
        <v>0</v>
      </c>
      <c r="N64" s="66">
        <v>0</v>
      </c>
    </row>
    <row r="65" spans="1:14" s="8" customFormat="1" ht="11.25">
      <c r="A65" s="43" t="s">
        <v>78</v>
      </c>
      <c r="B65" s="44">
        <v>3130</v>
      </c>
      <c r="C65" s="44">
        <v>430</v>
      </c>
      <c r="D65" s="62">
        <f t="shared" ref="D65:L65" si="14">SUM(D66:D67)</f>
        <v>0</v>
      </c>
      <c r="E65" s="62">
        <f t="shared" si="14"/>
        <v>0</v>
      </c>
      <c r="F65" s="62">
        <f>SUM(F66:F67)</f>
        <v>0</v>
      </c>
      <c r="G65" s="62">
        <f>SUM(G66:G67)</f>
        <v>0</v>
      </c>
      <c r="H65" s="62">
        <f t="shared" si="14"/>
        <v>0</v>
      </c>
      <c r="I65" s="62">
        <f t="shared" si="14"/>
        <v>0</v>
      </c>
      <c r="J65" s="62">
        <f t="shared" si="14"/>
        <v>0</v>
      </c>
      <c r="K65" s="62">
        <f>SUM(K66:K67)</f>
        <v>0</v>
      </c>
      <c r="L65" s="62">
        <f t="shared" si="14"/>
        <v>0</v>
      </c>
      <c r="M65" s="40">
        <f t="shared" si="3"/>
        <v>0</v>
      </c>
      <c r="N65" s="62">
        <f>SUM(N66:N67)</f>
        <v>0</v>
      </c>
    </row>
    <row r="66" spans="1:14" s="8" customFormat="1" ht="11.25">
      <c r="A66" s="49" t="s">
        <v>79</v>
      </c>
      <c r="B66" s="41">
        <v>3131</v>
      </c>
      <c r="C66" s="41">
        <v>440</v>
      </c>
      <c r="D66" s="66">
        <v>0</v>
      </c>
      <c r="E66" s="67">
        <v>0</v>
      </c>
      <c r="F66" s="66">
        <v>0</v>
      </c>
      <c r="G66" s="66">
        <v>0</v>
      </c>
      <c r="H66" s="66">
        <v>0</v>
      </c>
      <c r="I66" s="66">
        <v>0</v>
      </c>
      <c r="J66" s="66">
        <v>0</v>
      </c>
      <c r="K66" s="66">
        <v>0</v>
      </c>
      <c r="L66" s="66">
        <v>0</v>
      </c>
      <c r="M66" s="40">
        <f t="shared" si="3"/>
        <v>0</v>
      </c>
      <c r="N66" s="66">
        <v>0</v>
      </c>
    </row>
    <row r="67" spans="1:14" s="8" customFormat="1" ht="11.25">
      <c r="A67" s="49" t="s">
        <v>80</v>
      </c>
      <c r="B67" s="41">
        <v>3132</v>
      </c>
      <c r="C67" s="41">
        <v>450</v>
      </c>
      <c r="D67" s="66">
        <v>0</v>
      </c>
      <c r="E67" s="67">
        <v>0</v>
      </c>
      <c r="F67" s="66">
        <v>0</v>
      </c>
      <c r="G67" s="66">
        <v>0</v>
      </c>
      <c r="H67" s="66">
        <v>0</v>
      </c>
      <c r="I67" s="66">
        <v>0</v>
      </c>
      <c r="J67" s="66">
        <v>0</v>
      </c>
      <c r="K67" s="66">
        <v>0</v>
      </c>
      <c r="L67" s="66">
        <v>0</v>
      </c>
      <c r="M67" s="40">
        <f t="shared" si="3"/>
        <v>0</v>
      </c>
      <c r="N67" s="66">
        <v>0</v>
      </c>
    </row>
    <row r="68" spans="1:14" s="8" customFormat="1" ht="11.25">
      <c r="A68" s="43" t="s">
        <v>81</v>
      </c>
      <c r="B68" s="44">
        <v>3140</v>
      </c>
      <c r="C68" s="44">
        <v>460</v>
      </c>
      <c r="D68" s="62">
        <f t="shared" ref="D68:L68" si="15">SUM(D69:D71)</f>
        <v>2881000</v>
      </c>
      <c r="E68" s="62">
        <f t="shared" si="15"/>
        <v>0</v>
      </c>
      <c r="F68" s="62">
        <f>SUM(F69:F71)</f>
        <v>0</v>
      </c>
      <c r="G68" s="62">
        <f>SUM(G69:G71)</f>
        <v>0</v>
      </c>
      <c r="H68" s="62">
        <f t="shared" si="15"/>
        <v>0</v>
      </c>
      <c r="I68" s="62">
        <f t="shared" si="15"/>
        <v>1309932.83</v>
      </c>
      <c r="J68" s="62">
        <f t="shared" si="15"/>
        <v>1309932.83</v>
      </c>
      <c r="K68" s="62">
        <f>SUM(K69:K71)</f>
        <v>0</v>
      </c>
      <c r="L68" s="62">
        <f t="shared" si="15"/>
        <v>0</v>
      </c>
      <c r="M68" s="40">
        <f t="shared" si="3"/>
        <v>0</v>
      </c>
      <c r="N68" s="62">
        <f>SUM(N69:N71)</f>
        <v>0</v>
      </c>
    </row>
    <row r="69" spans="1:14" s="8" customFormat="1" ht="12">
      <c r="A69" s="69" t="s">
        <v>82</v>
      </c>
      <c r="B69" s="41">
        <v>3141</v>
      </c>
      <c r="C69" s="41">
        <v>470</v>
      </c>
      <c r="D69" s="66">
        <v>0</v>
      </c>
      <c r="E69" s="67">
        <v>0</v>
      </c>
      <c r="F69" s="66">
        <v>0</v>
      </c>
      <c r="G69" s="66">
        <v>0</v>
      </c>
      <c r="H69" s="66">
        <v>0</v>
      </c>
      <c r="I69" s="66">
        <v>0</v>
      </c>
      <c r="J69" s="66">
        <v>0</v>
      </c>
      <c r="K69" s="66">
        <v>0</v>
      </c>
      <c r="L69" s="66">
        <v>0</v>
      </c>
      <c r="M69" s="40">
        <f t="shared" si="3"/>
        <v>0</v>
      </c>
      <c r="N69" s="66">
        <v>0</v>
      </c>
    </row>
    <row r="70" spans="1:14" s="8" customFormat="1" ht="12">
      <c r="A70" s="69" t="s">
        <v>83</v>
      </c>
      <c r="B70" s="41">
        <v>3142</v>
      </c>
      <c r="C70" s="41">
        <v>480</v>
      </c>
      <c r="D70" s="66">
        <v>2881000</v>
      </c>
      <c r="E70" s="67">
        <v>0</v>
      </c>
      <c r="F70" s="66">
        <v>0</v>
      </c>
      <c r="G70" s="66">
        <v>0</v>
      </c>
      <c r="H70" s="66">
        <v>0</v>
      </c>
      <c r="I70" s="66">
        <v>1309932.83</v>
      </c>
      <c r="J70" s="66">
        <v>1309932.83</v>
      </c>
      <c r="K70" s="66">
        <v>0</v>
      </c>
      <c r="L70" s="66">
        <v>0</v>
      </c>
      <c r="M70" s="40">
        <f t="shared" si="3"/>
        <v>0</v>
      </c>
      <c r="N70" s="66">
        <v>0</v>
      </c>
    </row>
    <row r="71" spans="1:14" s="8" customFormat="1" ht="12">
      <c r="A71" s="69" t="s">
        <v>84</v>
      </c>
      <c r="B71" s="41">
        <v>3143</v>
      </c>
      <c r="C71" s="41">
        <v>490</v>
      </c>
      <c r="D71" s="66">
        <v>0</v>
      </c>
      <c r="E71" s="67">
        <v>0</v>
      </c>
      <c r="F71" s="66">
        <v>0</v>
      </c>
      <c r="G71" s="66">
        <v>0</v>
      </c>
      <c r="H71" s="66">
        <v>0</v>
      </c>
      <c r="I71" s="66">
        <v>0</v>
      </c>
      <c r="J71" s="66">
        <v>0</v>
      </c>
      <c r="K71" s="66">
        <v>0</v>
      </c>
      <c r="L71" s="66">
        <v>0</v>
      </c>
      <c r="M71" s="40">
        <f t="shared" si="3"/>
        <v>0</v>
      </c>
      <c r="N71" s="66">
        <v>0</v>
      </c>
    </row>
    <row r="72" spans="1:14" s="8" customFormat="1" ht="11.25">
      <c r="A72" s="43" t="s">
        <v>85</v>
      </c>
      <c r="B72" s="44">
        <v>3150</v>
      </c>
      <c r="C72" s="44">
        <v>500</v>
      </c>
      <c r="D72" s="61">
        <v>0</v>
      </c>
      <c r="E72" s="62">
        <v>0</v>
      </c>
      <c r="F72" s="61">
        <v>0</v>
      </c>
      <c r="G72" s="61">
        <v>0</v>
      </c>
      <c r="H72" s="61">
        <v>0</v>
      </c>
      <c r="I72" s="61">
        <v>0</v>
      </c>
      <c r="J72" s="61">
        <v>0</v>
      </c>
      <c r="K72" s="61">
        <v>0</v>
      </c>
      <c r="L72" s="61">
        <v>0</v>
      </c>
      <c r="M72" s="40">
        <f t="shared" si="3"/>
        <v>0</v>
      </c>
      <c r="N72" s="61">
        <v>0</v>
      </c>
    </row>
    <row r="73" spans="1:14" s="8" customFormat="1" ht="11.25">
      <c r="A73" s="43" t="s">
        <v>86</v>
      </c>
      <c r="B73" s="44">
        <v>3160</v>
      </c>
      <c r="C73" s="44">
        <v>510</v>
      </c>
      <c r="D73" s="61">
        <v>0</v>
      </c>
      <c r="E73" s="62">
        <v>0</v>
      </c>
      <c r="F73" s="61">
        <v>0</v>
      </c>
      <c r="G73" s="61">
        <v>0</v>
      </c>
      <c r="H73" s="61">
        <v>0</v>
      </c>
      <c r="I73" s="61">
        <v>0</v>
      </c>
      <c r="J73" s="61">
        <v>0</v>
      </c>
      <c r="K73" s="61">
        <v>0</v>
      </c>
      <c r="L73" s="61">
        <v>0</v>
      </c>
      <c r="M73" s="40">
        <f t="shared" si="3"/>
        <v>0</v>
      </c>
      <c r="N73" s="61">
        <v>0</v>
      </c>
    </row>
    <row r="74" spans="1:14" s="8" customFormat="1" ht="11.25">
      <c r="A74" s="42" t="s">
        <v>87</v>
      </c>
      <c r="B74" s="38">
        <v>3200</v>
      </c>
      <c r="C74" s="38">
        <v>520</v>
      </c>
      <c r="D74" s="63">
        <f t="shared" ref="D74:L74" si="16">SUM(D75:D78)</f>
        <v>0</v>
      </c>
      <c r="E74" s="63">
        <f t="shared" si="16"/>
        <v>0</v>
      </c>
      <c r="F74" s="63">
        <f>SUM(F75:F78)</f>
        <v>0</v>
      </c>
      <c r="G74" s="63">
        <f>SUM(G75:G78)</f>
        <v>0</v>
      </c>
      <c r="H74" s="63">
        <f t="shared" si="16"/>
        <v>0</v>
      </c>
      <c r="I74" s="63">
        <f t="shared" si="16"/>
        <v>0</v>
      </c>
      <c r="J74" s="63">
        <f t="shared" si="16"/>
        <v>0</v>
      </c>
      <c r="K74" s="63">
        <f>SUM(K75:K78)</f>
        <v>0</v>
      </c>
      <c r="L74" s="63">
        <f t="shared" si="16"/>
        <v>0</v>
      </c>
      <c r="M74" s="40">
        <f t="shared" si="3"/>
        <v>0</v>
      </c>
      <c r="N74" s="63">
        <f>SUM(N75:N78)</f>
        <v>0</v>
      </c>
    </row>
    <row r="75" spans="1:14" s="8" customFormat="1" ht="11.25">
      <c r="A75" s="54" t="s">
        <v>88</v>
      </c>
      <c r="B75" s="44">
        <v>3210</v>
      </c>
      <c r="C75" s="44">
        <v>530</v>
      </c>
      <c r="D75" s="70">
        <v>0</v>
      </c>
      <c r="E75" s="71">
        <v>0</v>
      </c>
      <c r="F75" s="70">
        <v>0</v>
      </c>
      <c r="G75" s="70">
        <v>0</v>
      </c>
      <c r="H75" s="70">
        <v>0</v>
      </c>
      <c r="I75" s="70">
        <v>0</v>
      </c>
      <c r="J75" s="70">
        <v>0</v>
      </c>
      <c r="K75" s="70">
        <v>0</v>
      </c>
      <c r="L75" s="70">
        <v>0</v>
      </c>
      <c r="M75" s="40">
        <f t="shared" si="3"/>
        <v>0</v>
      </c>
      <c r="N75" s="70">
        <v>0</v>
      </c>
    </row>
    <row r="76" spans="1:14" s="8" customFormat="1" ht="11.25">
      <c r="A76" s="54" t="s">
        <v>89</v>
      </c>
      <c r="B76" s="44">
        <v>3220</v>
      </c>
      <c r="C76" s="44">
        <v>540</v>
      </c>
      <c r="D76" s="70">
        <v>0</v>
      </c>
      <c r="E76" s="71">
        <v>0</v>
      </c>
      <c r="F76" s="70">
        <v>0</v>
      </c>
      <c r="G76" s="70">
        <v>0</v>
      </c>
      <c r="H76" s="70">
        <v>0</v>
      </c>
      <c r="I76" s="70">
        <v>0</v>
      </c>
      <c r="J76" s="70">
        <v>0</v>
      </c>
      <c r="K76" s="70">
        <v>0</v>
      </c>
      <c r="L76" s="70">
        <v>0</v>
      </c>
      <c r="M76" s="40">
        <f t="shared" si="3"/>
        <v>0</v>
      </c>
      <c r="N76" s="70">
        <v>0</v>
      </c>
    </row>
    <row r="77" spans="1:14" s="8" customFormat="1" ht="11.25" customHeight="1">
      <c r="A77" s="43" t="s">
        <v>90</v>
      </c>
      <c r="B77" s="44">
        <v>3230</v>
      </c>
      <c r="C77" s="44">
        <v>550</v>
      </c>
      <c r="D77" s="70">
        <v>0</v>
      </c>
      <c r="E77" s="71">
        <v>0</v>
      </c>
      <c r="F77" s="70">
        <v>0</v>
      </c>
      <c r="G77" s="70">
        <v>0</v>
      </c>
      <c r="H77" s="70">
        <v>0</v>
      </c>
      <c r="I77" s="70">
        <v>0</v>
      </c>
      <c r="J77" s="70">
        <v>0</v>
      </c>
      <c r="K77" s="70">
        <v>0</v>
      </c>
      <c r="L77" s="70">
        <v>0</v>
      </c>
      <c r="M77" s="40">
        <f t="shared" si="3"/>
        <v>0</v>
      </c>
      <c r="N77" s="70">
        <v>0</v>
      </c>
    </row>
    <row r="78" spans="1:14" s="8" customFormat="1" ht="11.25">
      <c r="A78" s="54" t="s">
        <v>91</v>
      </c>
      <c r="B78" s="44">
        <v>3240</v>
      </c>
      <c r="C78" s="44">
        <v>560</v>
      </c>
      <c r="D78" s="61">
        <v>0</v>
      </c>
      <c r="E78" s="62">
        <v>0</v>
      </c>
      <c r="F78" s="61">
        <v>0</v>
      </c>
      <c r="G78" s="61">
        <v>0</v>
      </c>
      <c r="H78" s="61">
        <v>0</v>
      </c>
      <c r="I78" s="61">
        <v>0</v>
      </c>
      <c r="J78" s="61">
        <v>0</v>
      </c>
      <c r="K78" s="61">
        <v>0</v>
      </c>
      <c r="L78" s="61">
        <v>0</v>
      </c>
      <c r="M78" s="40">
        <f t="shared" si="3"/>
        <v>0</v>
      </c>
      <c r="N78" s="61">
        <v>0</v>
      </c>
    </row>
    <row r="79" spans="1:14" s="8" customFormat="1" ht="11.25">
      <c r="A79" s="38" t="s">
        <v>92</v>
      </c>
      <c r="B79" s="38">
        <v>4100</v>
      </c>
      <c r="C79" s="38">
        <v>570</v>
      </c>
      <c r="D79" s="71">
        <f t="shared" ref="D79:N79" si="17">SUM(D80)</f>
        <v>0</v>
      </c>
      <c r="E79" s="71">
        <f t="shared" si="17"/>
        <v>0</v>
      </c>
      <c r="F79" s="71">
        <f t="shared" si="17"/>
        <v>0</v>
      </c>
      <c r="G79" s="71">
        <f t="shared" si="17"/>
        <v>0</v>
      </c>
      <c r="H79" s="71">
        <f t="shared" si="17"/>
        <v>0</v>
      </c>
      <c r="I79" s="71">
        <f t="shared" si="17"/>
        <v>0</v>
      </c>
      <c r="J79" s="71">
        <f t="shared" si="17"/>
        <v>0</v>
      </c>
      <c r="K79" s="71">
        <f t="shared" si="17"/>
        <v>0</v>
      </c>
      <c r="L79" s="71">
        <f t="shared" si="17"/>
        <v>0</v>
      </c>
      <c r="M79" s="40">
        <f t="shared" si="3"/>
        <v>0</v>
      </c>
      <c r="N79" s="71">
        <f t="shared" si="17"/>
        <v>0</v>
      </c>
    </row>
    <row r="80" spans="1:14" s="8" customFormat="1" ht="11.25">
      <c r="A80" s="43" t="s">
        <v>93</v>
      </c>
      <c r="B80" s="44">
        <v>4110</v>
      </c>
      <c r="C80" s="44">
        <v>580</v>
      </c>
      <c r="D80" s="62">
        <f t="shared" ref="D80:L80" si="18">SUM(D81:D83)</f>
        <v>0</v>
      </c>
      <c r="E80" s="62">
        <f t="shared" si="18"/>
        <v>0</v>
      </c>
      <c r="F80" s="62">
        <f>SUM(F81:F83)</f>
        <v>0</v>
      </c>
      <c r="G80" s="62">
        <f>SUM(G81:G83)</f>
        <v>0</v>
      </c>
      <c r="H80" s="62">
        <f t="shared" si="18"/>
        <v>0</v>
      </c>
      <c r="I80" s="62">
        <f t="shared" si="18"/>
        <v>0</v>
      </c>
      <c r="J80" s="62">
        <f t="shared" si="18"/>
        <v>0</v>
      </c>
      <c r="K80" s="62">
        <f>SUM(K81:K83)</f>
        <v>0</v>
      </c>
      <c r="L80" s="62">
        <f t="shared" si="18"/>
        <v>0</v>
      </c>
      <c r="M80" s="40">
        <f t="shared" si="3"/>
        <v>0</v>
      </c>
      <c r="N80" s="62">
        <f>SUM(N81:N83)</f>
        <v>0</v>
      </c>
    </row>
    <row r="81" spans="1:14" s="8" customFormat="1" ht="11.25">
      <c r="A81" s="49" t="s">
        <v>94</v>
      </c>
      <c r="B81" s="41">
        <v>4111</v>
      </c>
      <c r="C81" s="41">
        <v>590</v>
      </c>
      <c r="D81" s="61">
        <v>0</v>
      </c>
      <c r="E81" s="62">
        <v>0</v>
      </c>
      <c r="F81" s="61">
        <v>0</v>
      </c>
      <c r="G81" s="61">
        <v>0</v>
      </c>
      <c r="H81" s="61">
        <v>0</v>
      </c>
      <c r="I81" s="61">
        <v>0</v>
      </c>
      <c r="J81" s="61">
        <v>0</v>
      </c>
      <c r="K81" s="61">
        <v>0</v>
      </c>
      <c r="L81" s="61">
        <v>0</v>
      </c>
      <c r="M81" s="40">
        <f t="shared" si="3"/>
        <v>0</v>
      </c>
      <c r="N81" s="61">
        <v>0</v>
      </c>
    </row>
    <row r="82" spans="1:14" s="8" customFormat="1" ht="11.25">
      <c r="A82" s="49" t="s">
        <v>95</v>
      </c>
      <c r="B82" s="41">
        <v>4112</v>
      </c>
      <c r="C82" s="41">
        <v>600</v>
      </c>
      <c r="D82" s="61">
        <v>0</v>
      </c>
      <c r="E82" s="62">
        <v>0</v>
      </c>
      <c r="F82" s="61">
        <v>0</v>
      </c>
      <c r="G82" s="61">
        <v>0</v>
      </c>
      <c r="H82" s="61">
        <v>0</v>
      </c>
      <c r="I82" s="61">
        <v>0</v>
      </c>
      <c r="J82" s="61">
        <v>0</v>
      </c>
      <c r="K82" s="61">
        <v>0</v>
      </c>
      <c r="L82" s="61">
        <v>0</v>
      </c>
      <c r="M82" s="40">
        <f t="shared" si="3"/>
        <v>0</v>
      </c>
      <c r="N82" s="61">
        <v>0</v>
      </c>
    </row>
    <row r="83" spans="1:14" s="8" customFormat="1" ht="12.75">
      <c r="A83" s="72" t="s">
        <v>96</v>
      </c>
      <c r="B83" s="41">
        <v>4113</v>
      </c>
      <c r="C83" s="41">
        <v>610</v>
      </c>
      <c r="D83" s="66">
        <v>0</v>
      </c>
      <c r="E83" s="67">
        <v>0</v>
      </c>
      <c r="F83" s="66">
        <v>0</v>
      </c>
      <c r="G83" s="66">
        <v>0</v>
      </c>
      <c r="H83" s="66">
        <v>0</v>
      </c>
      <c r="I83" s="66">
        <v>0</v>
      </c>
      <c r="J83" s="66">
        <v>0</v>
      </c>
      <c r="K83" s="66">
        <v>0</v>
      </c>
      <c r="L83" s="66">
        <v>0</v>
      </c>
      <c r="M83" s="40">
        <f t="shared" si="3"/>
        <v>0</v>
      </c>
      <c r="N83" s="66">
        <v>0</v>
      </c>
    </row>
    <row r="84" spans="1:14" s="8" customFormat="1" ht="11.25">
      <c r="A84" s="38" t="s">
        <v>97</v>
      </c>
      <c r="B84" s="38">
        <v>4200</v>
      </c>
      <c r="C84" s="38">
        <v>620</v>
      </c>
      <c r="D84" s="63">
        <f t="shared" ref="D84:N84" si="19">D85</f>
        <v>0</v>
      </c>
      <c r="E84" s="63">
        <f t="shared" si="19"/>
        <v>0</v>
      </c>
      <c r="F84" s="63">
        <f t="shared" si="19"/>
        <v>0</v>
      </c>
      <c r="G84" s="63">
        <f t="shared" si="19"/>
        <v>0</v>
      </c>
      <c r="H84" s="63">
        <f t="shared" si="19"/>
        <v>0</v>
      </c>
      <c r="I84" s="63">
        <f t="shared" si="19"/>
        <v>0</v>
      </c>
      <c r="J84" s="63">
        <f t="shared" si="19"/>
        <v>0</v>
      </c>
      <c r="K84" s="63">
        <f t="shared" si="19"/>
        <v>0</v>
      </c>
      <c r="L84" s="63">
        <f t="shared" si="19"/>
        <v>0</v>
      </c>
      <c r="M84" s="40">
        <f t="shared" si="3"/>
        <v>0</v>
      </c>
      <c r="N84" s="63">
        <f t="shared" si="19"/>
        <v>0</v>
      </c>
    </row>
    <row r="85" spans="1:14" s="8" customFormat="1" ht="11.25">
      <c r="A85" s="43" t="s">
        <v>98</v>
      </c>
      <c r="B85" s="44">
        <v>4210</v>
      </c>
      <c r="C85" s="44">
        <v>630</v>
      </c>
      <c r="D85" s="61">
        <v>0</v>
      </c>
      <c r="E85" s="62">
        <v>0</v>
      </c>
      <c r="F85" s="61">
        <v>0</v>
      </c>
      <c r="G85" s="61">
        <v>0</v>
      </c>
      <c r="H85" s="61">
        <v>0</v>
      </c>
      <c r="I85" s="61">
        <v>0</v>
      </c>
      <c r="J85" s="61">
        <v>0</v>
      </c>
      <c r="K85" s="61">
        <v>0</v>
      </c>
      <c r="L85" s="61">
        <v>0</v>
      </c>
      <c r="M85" s="40">
        <f t="shared" si="3"/>
        <v>0</v>
      </c>
      <c r="N85" s="61">
        <v>0</v>
      </c>
    </row>
    <row r="86" spans="1:14" s="8" customFormat="1" ht="11.25">
      <c r="A86" s="49" t="s">
        <v>99</v>
      </c>
      <c r="B86" s="41">
        <v>5000</v>
      </c>
      <c r="C86" s="41">
        <v>640</v>
      </c>
      <c r="D86" s="66" t="s">
        <v>100</v>
      </c>
      <c r="E86" s="66">
        <v>2431000</v>
      </c>
      <c r="F86" s="73" t="s">
        <v>100</v>
      </c>
      <c r="G86" s="73" t="s">
        <v>100</v>
      </c>
      <c r="H86" s="73" t="s">
        <v>100</v>
      </c>
      <c r="I86" s="73" t="s">
        <v>100</v>
      </c>
      <c r="J86" s="73" t="s">
        <v>100</v>
      </c>
      <c r="K86" s="73" t="s">
        <v>100</v>
      </c>
      <c r="L86" s="73" t="s">
        <v>100</v>
      </c>
      <c r="M86" s="73" t="s">
        <v>100</v>
      </c>
      <c r="N86" s="73" t="s">
        <v>100</v>
      </c>
    </row>
    <row r="87" spans="1:14" s="8" customFormat="1" ht="11.25" hidden="1">
      <c r="A87" s="74"/>
      <c r="B87" s="146"/>
      <c r="C87" s="198"/>
      <c r="D87" s="199"/>
      <c r="E87" s="200"/>
      <c r="F87" s="200"/>
      <c r="G87" s="199"/>
      <c r="H87" s="199"/>
      <c r="I87" s="199"/>
      <c r="J87" s="199"/>
      <c r="K87" s="199"/>
      <c r="L87" s="199"/>
      <c r="M87" s="147"/>
    </row>
    <row r="88" spans="1:14" s="8" customFormat="1" ht="11.25" hidden="1">
      <c r="A88" s="49"/>
      <c r="B88" s="41"/>
      <c r="C88" s="201"/>
      <c r="D88" s="202"/>
      <c r="E88" s="203"/>
      <c r="F88" s="203"/>
      <c r="G88" s="202"/>
      <c r="H88" s="202"/>
      <c r="I88" s="202"/>
      <c r="J88" s="202"/>
      <c r="K88" s="202"/>
      <c r="L88" s="202"/>
      <c r="M88" s="204"/>
    </row>
    <row r="89" spans="1:14" s="8" customFormat="1" ht="11.25" hidden="1">
      <c r="A89" s="49"/>
      <c r="B89" s="41"/>
      <c r="C89" s="201"/>
      <c r="D89" s="202"/>
      <c r="E89" s="203"/>
      <c r="F89" s="203"/>
      <c r="G89" s="202"/>
      <c r="H89" s="202"/>
      <c r="I89" s="202"/>
      <c r="J89" s="202"/>
      <c r="K89" s="202"/>
      <c r="L89" s="202"/>
      <c r="M89" s="204"/>
    </row>
    <row r="90" spans="1:14" s="8" customFormat="1" ht="11.25" hidden="1">
      <c r="A90" s="49"/>
      <c r="B90" s="41"/>
      <c r="C90" s="201"/>
      <c r="D90" s="202"/>
      <c r="E90" s="203"/>
      <c r="F90" s="203"/>
      <c r="G90" s="202"/>
      <c r="H90" s="202"/>
      <c r="I90" s="202"/>
      <c r="J90" s="202"/>
      <c r="K90" s="202"/>
      <c r="L90" s="202"/>
      <c r="M90" s="204"/>
    </row>
    <row r="91" spans="1:14" s="8" customFormat="1" ht="12" hidden="1">
      <c r="A91" s="89"/>
      <c r="B91" s="38"/>
      <c r="C91" s="205"/>
      <c r="D91" s="206"/>
      <c r="E91" s="92"/>
      <c r="F91" s="92"/>
      <c r="G91" s="206"/>
      <c r="H91" s="206"/>
      <c r="I91" s="206"/>
      <c r="J91" s="206"/>
      <c r="K91" s="206"/>
      <c r="L91" s="206"/>
      <c r="M91" s="207"/>
    </row>
    <row r="92" spans="1:14" s="8" customFormat="1" ht="11.25" hidden="1">
      <c r="A92" s="43"/>
      <c r="B92" s="44"/>
      <c r="C92" s="201"/>
      <c r="D92" s="208"/>
      <c r="E92" s="209"/>
      <c r="F92" s="209"/>
      <c r="G92" s="208"/>
      <c r="H92" s="208"/>
      <c r="I92" s="208"/>
      <c r="J92" s="208"/>
      <c r="K92" s="208"/>
      <c r="L92" s="208"/>
      <c r="M92" s="149"/>
    </row>
    <row r="93" spans="1:14" s="8" customFormat="1" ht="11.25" hidden="1">
      <c r="A93" s="43"/>
      <c r="B93" s="44"/>
      <c r="C93" s="201"/>
      <c r="D93" s="208"/>
      <c r="E93" s="209"/>
      <c r="F93" s="209"/>
      <c r="G93" s="208"/>
      <c r="H93" s="208"/>
      <c r="I93" s="208"/>
      <c r="J93" s="208"/>
      <c r="K93" s="208"/>
      <c r="L93" s="208"/>
      <c r="M93" s="149"/>
    </row>
    <row r="94" spans="1:14" s="8" customFormat="1" ht="11.25" hidden="1">
      <c r="A94" s="96"/>
      <c r="B94" s="183"/>
      <c r="C94" s="205"/>
      <c r="D94" s="210"/>
      <c r="E94" s="98"/>
      <c r="F94" s="98"/>
      <c r="G94" s="210"/>
      <c r="H94" s="210"/>
      <c r="I94" s="210"/>
      <c r="J94" s="210"/>
      <c r="K94" s="210"/>
      <c r="L94" s="210"/>
      <c r="M94" s="210"/>
    </row>
    <row r="95" spans="1:14" s="8" customFormat="1" ht="14.25" customHeight="1">
      <c r="A95" s="211" t="s">
        <v>153</v>
      </c>
      <c r="B95" s="155"/>
      <c r="C95" s="212"/>
      <c r="D95" s="213"/>
      <c r="E95" s="214"/>
      <c r="F95" s="214"/>
      <c r="G95" s="213"/>
      <c r="H95" s="213"/>
      <c r="I95" s="213"/>
      <c r="J95" s="213"/>
      <c r="K95" s="213"/>
      <c r="L95" s="213"/>
      <c r="M95" s="213"/>
    </row>
    <row r="96" spans="1:14" s="8" customFormat="1" ht="3" customHeight="1">
      <c r="A96" s="215"/>
      <c r="B96" s="155"/>
      <c r="C96" s="212"/>
      <c r="D96" s="213"/>
      <c r="E96" s="214"/>
      <c r="F96" s="214"/>
      <c r="G96" s="213"/>
      <c r="H96" s="213"/>
      <c r="I96" s="213"/>
      <c r="J96" s="213"/>
      <c r="K96" s="213"/>
      <c r="L96" s="213"/>
      <c r="M96" s="213"/>
    </row>
    <row r="97" spans="1:13" s="8" customFormat="1" ht="11.25" hidden="1">
      <c r="A97" s="215"/>
      <c r="B97" s="155"/>
      <c r="C97" s="212"/>
      <c r="D97" s="213"/>
      <c r="E97" s="216"/>
      <c r="F97" s="216"/>
      <c r="G97" s="213"/>
      <c r="H97" s="213"/>
      <c r="I97" s="213"/>
      <c r="J97" s="213"/>
      <c r="K97" s="213"/>
      <c r="L97" s="213"/>
      <c r="M97" s="213"/>
    </row>
    <row r="98" spans="1:13">
      <c r="A98" s="102" t="str">
        <f>[1]ЗАПОЛНИТЬ!F30</f>
        <v xml:space="preserve">Керівник </v>
      </c>
      <c r="B98" s="107"/>
      <c r="C98" s="107"/>
      <c r="D98" s="107"/>
      <c r="G98" s="104" t="str">
        <f>[1]ЗАПОЛНИТЬ!F26</f>
        <v>І.В. Топчій</v>
      </c>
      <c r="H98" s="104"/>
      <c r="I98" s="104"/>
    </row>
    <row r="99" spans="1:13">
      <c r="B99" s="105" t="s">
        <v>103</v>
      </c>
      <c r="C99" s="105"/>
      <c r="D99" s="105"/>
      <c r="G99" s="106" t="s">
        <v>104</v>
      </c>
      <c r="H99" s="106"/>
      <c r="I99" s="1"/>
    </row>
    <row r="100" spans="1:13">
      <c r="A100" s="102" t="str">
        <f>[1]ЗАПОЛНИТЬ!F31</f>
        <v>Головний бухгалтер</v>
      </c>
      <c r="B100" s="107"/>
      <c r="C100" s="107"/>
      <c r="D100" s="107"/>
      <c r="G100" s="104" t="str">
        <f>[1]ЗАПОЛНИТЬ!F28</f>
        <v>І.М. Лясковська</v>
      </c>
      <c r="H100" s="104"/>
      <c r="I100" s="104"/>
    </row>
    <row r="101" spans="1:13" ht="8.25" customHeight="1">
      <c r="B101" s="105" t="s">
        <v>103</v>
      </c>
      <c r="C101" s="105"/>
      <c r="D101" s="105"/>
      <c r="G101" s="106" t="s">
        <v>104</v>
      </c>
      <c r="H101" s="106"/>
      <c r="I101" s="1"/>
    </row>
    <row r="102" spans="1:13" ht="12.75" customHeight="1">
      <c r="A102" s="1" t="str">
        <f>[1]ЗАПОЛНИТЬ!C19</f>
        <v>"05"жовтня 2017 року</v>
      </c>
    </row>
    <row r="103" spans="1:13">
      <c r="A103" s="8"/>
    </row>
  </sheetData>
  <sheetCalcPr fullCalcOnLoad="1"/>
  <sheetProtection sheet="1" formatColumns="0" formatRows="0"/>
  <mergeCells count="44">
    <mergeCell ref="B101:D101"/>
    <mergeCell ref="G101:H101"/>
    <mergeCell ref="N19:N20"/>
    <mergeCell ref="B98:D98"/>
    <mergeCell ref="G98:I98"/>
    <mergeCell ref="B99:D99"/>
    <mergeCell ref="G99:H99"/>
    <mergeCell ref="B100:D100"/>
    <mergeCell ref="G100:I100"/>
    <mergeCell ref="H18:H20"/>
    <mergeCell ref="I18:I20"/>
    <mergeCell ref="J18:K18"/>
    <mergeCell ref="L18:L20"/>
    <mergeCell ref="M18:N18"/>
    <mergeCell ref="F19:F20"/>
    <mergeCell ref="G19:G20"/>
    <mergeCell ref="J19:J20"/>
    <mergeCell ref="K19:K20"/>
    <mergeCell ref="M19:M20"/>
    <mergeCell ref="A18:A20"/>
    <mergeCell ref="B18:B20"/>
    <mergeCell ref="C18:C20"/>
    <mergeCell ref="D18:D20"/>
    <mergeCell ref="E18:E20"/>
    <mergeCell ref="F18:G18"/>
    <mergeCell ref="A13:B13"/>
    <mergeCell ref="E13:M13"/>
    <mergeCell ref="A14:B14"/>
    <mergeCell ref="E14:M14"/>
    <mergeCell ref="A15:B15"/>
    <mergeCell ref="E15:M15"/>
    <mergeCell ref="B10:J10"/>
    <mergeCell ref="M10:N10"/>
    <mergeCell ref="B11:J11"/>
    <mergeCell ref="M11:N11"/>
    <mergeCell ref="A12:B12"/>
    <mergeCell ref="E12:J12"/>
    <mergeCell ref="I1:N3"/>
    <mergeCell ref="A4:M4"/>
    <mergeCell ref="A5:H5"/>
    <mergeCell ref="A6:M6"/>
    <mergeCell ref="M8:N8"/>
    <mergeCell ref="B9:J9"/>
    <mergeCell ref="M9:N9"/>
  </mergeCells>
  <pageMargins left="0.19685039370078741" right="0.19685039370078741" top="0.59055118110236227" bottom="0.19685039370078741" header="0.59055118110236227" footer="0.19685039370078741"/>
  <pageSetup paperSize="9" scale="89" fitToHeight="2" orientation="landscape" r:id="rId1"/>
</worksheet>
</file>

<file path=xl/worksheets/sheet2.xml><?xml version="1.0" encoding="utf-8"?>
<worksheet xmlns="http://schemas.openxmlformats.org/spreadsheetml/2006/main" xmlns:r="http://schemas.openxmlformats.org/officeDocument/2006/relationships">
  <sheetPr codeName="Аркуш80">
    <pageSetUpPr fitToPage="1"/>
  </sheetPr>
  <dimension ref="A1:P103"/>
  <sheetViews>
    <sheetView topLeftCell="A12" workbookViewId="0">
      <selection activeCell="J39" sqref="J39"/>
    </sheetView>
  </sheetViews>
  <sheetFormatPr defaultRowHeight="15"/>
  <cols>
    <col min="1" max="1" width="58.7109375" customWidth="1"/>
    <col min="2" max="2" width="5" customWidth="1"/>
    <col min="3" max="3" width="4" customWidth="1"/>
    <col min="4" max="4" width="10" customWidth="1"/>
    <col min="5" max="5" width="9.7109375" customWidth="1"/>
    <col min="6" max="6" width="8.28515625" customWidth="1"/>
    <col min="7" max="7" width="7" customWidth="1"/>
    <col min="8" max="8" width="6" customWidth="1"/>
    <col min="9" max="9" width="11.85546875" customWidth="1"/>
    <col min="10" max="10" width="11.7109375" customWidth="1"/>
    <col min="11" max="11" width="9.7109375" customWidth="1"/>
    <col min="12" max="12" width="12" hidden="1" customWidth="1"/>
    <col min="13" max="13" width="9.85546875" customWidth="1"/>
    <col min="14" max="14" width="7.140625" customWidth="1"/>
  </cols>
  <sheetData>
    <row r="1" spans="1:16" s="1" customFormat="1" ht="15" customHeight="1">
      <c r="I1" s="2" t="s">
        <v>149</v>
      </c>
      <c r="J1" s="2"/>
      <c r="K1" s="2"/>
      <c r="L1" s="2"/>
      <c r="M1" s="2"/>
      <c r="N1" s="2"/>
    </row>
    <row r="2" spans="1:16" s="1" customFormat="1" ht="27.75" customHeight="1">
      <c r="H2" s="3"/>
      <c r="I2" s="2"/>
      <c r="J2" s="2"/>
      <c r="K2" s="2"/>
      <c r="L2" s="2"/>
      <c r="M2" s="2"/>
      <c r="N2" s="2"/>
    </row>
    <row r="3" spans="1:16" s="1" customFormat="1" ht="3" hidden="1" customHeight="1">
      <c r="H3" s="3"/>
      <c r="I3" s="2"/>
      <c r="J3" s="2"/>
      <c r="K3" s="2"/>
      <c r="L3" s="2"/>
      <c r="M3" s="2"/>
      <c r="N3" s="2"/>
    </row>
    <row r="4" spans="1:16" s="1" customFormat="1">
      <c r="A4" s="4" t="s">
        <v>1</v>
      </c>
      <c r="B4" s="4"/>
      <c r="C4" s="4"/>
      <c r="D4" s="4"/>
      <c r="E4" s="4"/>
      <c r="F4" s="4"/>
      <c r="G4" s="4"/>
      <c r="H4" s="4"/>
      <c r="I4" s="4"/>
      <c r="J4" s="4"/>
      <c r="K4" s="4"/>
      <c r="L4" s="4"/>
      <c r="M4" s="4"/>
      <c r="N4" s="5"/>
      <c r="O4" s="5"/>
      <c r="P4" s="5"/>
    </row>
    <row r="5" spans="1:16" s="1" customFormat="1" ht="15" customHeight="1">
      <c r="A5" s="6" t="str">
        <f>IF([1]ЗАПОЛНИТЬ!$F$7=1,CONCATENATE([1]шапки!A5),CONCATENATE([1]шапки!A5,[1]шапки!C5))</f>
        <v xml:space="preserve">про надходження і використання інших надходжень спеціального фонду (форма№ 4-3д, </v>
      </c>
      <c r="B5" s="6"/>
      <c r="C5" s="6"/>
      <c r="D5" s="6"/>
      <c r="E5" s="6"/>
      <c r="F5" s="6"/>
      <c r="G5" s="6"/>
      <c r="H5" s="6"/>
      <c r="I5" s="7" t="str">
        <f>IF([1]ЗАПОЛНИТЬ!$F$7=1,[1]шапки!C5,[1]шапки!D5)</f>
        <v>№ 4-3м)</v>
      </c>
      <c r="J5" s="5" t="str">
        <f>IF([1]ЗАПОЛНИТЬ!$F$7=1,[1]шапки!D5,"")</f>
        <v/>
      </c>
      <c r="K5" s="5"/>
      <c r="L5" s="113"/>
      <c r="M5" s="113"/>
      <c r="N5" s="5"/>
      <c r="O5" s="5"/>
      <c r="P5" s="5"/>
    </row>
    <row r="6" spans="1:16" s="1" customFormat="1" ht="13.5" customHeight="1">
      <c r="A6" s="4" t="str">
        <f>CONCATENATE("за ",[1]ЗАПОЛНИТЬ!$B$17," ",[1]ЗАПОЛНИТЬ!$C$17)</f>
        <v>за  3  квартали 2017 р.</v>
      </c>
      <c r="B6" s="4"/>
      <c r="C6" s="4"/>
      <c r="D6" s="4"/>
      <c r="E6" s="4"/>
      <c r="F6" s="4"/>
      <c r="G6" s="4"/>
      <c r="H6" s="4"/>
      <c r="I6" s="4"/>
      <c r="J6" s="4"/>
      <c r="K6" s="4"/>
      <c r="L6" s="4"/>
      <c r="M6" s="4"/>
    </row>
    <row r="7" spans="1:16" s="8" customFormat="1" ht="11.25" hidden="1"/>
    <row r="8" spans="1:16" s="8" customFormat="1" ht="9.75" customHeight="1">
      <c r="M8" s="114" t="s">
        <v>2</v>
      </c>
      <c r="N8" s="114"/>
    </row>
    <row r="9" spans="1:16" s="8" customFormat="1" ht="22.5" customHeight="1">
      <c r="A9" s="11" t="s">
        <v>3</v>
      </c>
      <c r="B9" s="12" t="str">
        <f>[1]ЗАПОЛНИТЬ!B3</f>
        <v>Черкаська гімназія №  9</v>
      </c>
      <c r="C9" s="12"/>
      <c r="D9" s="12"/>
      <c r="E9" s="12"/>
      <c r="F9" s="12"/>
      <c r="G9" s="12"/>
      <c r="H9" s="12"/>
      <c r="I9" s="12"/>
      <c r="J9" s="12"/>
      <c r="K9" s="13" t="str">
        <f>[1]ЗАПОЛНИТЬ!A13</f>
        <v>за ЄДРПОУ</v>
      </c>
      <c r="M9" s="118" t="str">
        <f>[1]ЗАПОЛНИТЬ!B13</f>
        <v>14202233</v>
      </c>
      <c r="N9" s="118"/>
    </row>
    <row r="10" spans="1:16" s="8" customFormat="1" ht="11.25" customHeight="1">
      <c r="A10" s="17" t="s">
        <v>5</v>
      </c>
      <c r="B10" s="18" t="str">
        <f>[1]ЗАПОЛНИТЬ!B5</f>
        <v>м. Черкаси</v>
      </c>
      <c r="C10" s="18"/>
      <c r="D10" s="18"/>
      <c r="E10" s="18"/>
      <c r="F10" s="18"/>
      <c r="G10" s="18"/>
      <c r="H10" s="18"/>
      <c r="I10" s="18"/>
      <c r="J10" s="18"/>
      <c r="K10" s="13" t="str">
        <f>[1]ЗАПОЛНИТЬ!A14</f>
        <v>за КОАТУУ</v>
      </c>
      <c r="M10" s="118">
        <f>[1]ЗАПОЛНИТЬ!B14</f>
        <v>711013640</v>
      </c>
      <c r="N10" s="118"/>
    </row>
    <row r="11" spans="1:16" s="8" customFormat="1" ht="11.25" customHeight="1">
      <c r="A11" s="17" t="str">
        <f>[1]Ф.4.2.КФК15!A11</f>
        <v>Організаційно-правова форма господарювання</v>
      </c>
      <c r="B11" s="18" t="str">
        <f>[1]ЗАПОЛНИТЬ!D15</f>
        <v>Комунальна організація (установа, заклад)</v>
      </c>
      <c r="C11" s="18"/>
      <c r="D11" s="18"/>
      <c r="E11" s="18"/>
      <c r="F11" s="18"/>
      <c r="G11" s="18"/>
      <c r="H11" s="18"/>
      <c r="I11" s="18"/>
      <c r="J11" s="18"/>
      <c r="K11" s="13" t="str">
        <f>[1]ЗАПОЛНИТЬ!A15</f>
        <v>за КОПФГ</v>
      </c>
      <c r="M11" s="120">
        <f>[1]ЗАПОЛНИТЬ!B15</f>
        <v>430</v>
      </c>
      <c r="N11" s="120"/>
    </row>
    <row r="12" spans="1:16" s="8" customFormat="1" ht="11.25" customHeight="1">
      <c r="A12" s="191" t="s">
        <v>9</v>
      </c>
      <c r="B12" s="191"/>
      <c r="C12" s="15"/>
      <c r="D12" s="192">
        <f>[1]ЗАПОЛНИТЬ!H9</f>
        <v>0</v>
      </c>
      <c r="E12" s="193" t="str">
        <f>IF(D12&gt;0,VLOOKUP(D12,'[1]ДовидникКВК(ГОС)'!A$1:B$65536,2,FALSE),"")</f>
        <v/>
      </c>
      <c r="F12" s="193"/>
      <c r="G12" s="193"/>
      <c r="H12" s="193"/>
      <c r="I12" s="193"/>
      <c r="J12" s="193"/>
      <c r="K12" s="194"/>
      <c r="L12" s="124"/>
      <c r="M12" s="124"/>
      <c r="N12" s="16"/>
    </row>
    <row r="13" spans="1:16" s="8" customFormat="1" ht="11.25">
      <c r="A13" s="22" t="s">
        <v>10</v>
      </c>
      <c r="B13" s="22"/>
      <c r="C13" s="15"/>
      <c r="D13" s="195"/>
      <c r="E13" s="29" t="str">
        <f>IF(D13&gt;0,VLOOKUP(D13,[1]ДовидникКПК!B$1:C$65536,2,FALSE),"")</f>
        <v/>
      </c>
      <c r="F13" s="29"/>
      <c r="G13" s="29"/>
      <c r="H13" s="29"/>
      <c r="I13" s="29"/>
      <c r="J13" s="29"/>
      <c r="K13" s="29"/>
      <c r="L13" s="29"/>
      <c r="M13" s="29"/>
      <c r="N13" s="16"/>
    </row>
    <row r="14" spans="1:16" s="8" customFormat="1" ht="12" customHeight="1">
      <c r="A14" s="22" t="s">
        <v>11</v>
      </c>
      <c r="B14" s="22"/>
      <c r="C14" s="15"/>
      <c r="D14" s="28" t="str">
        <f>[1]ЗАПОЛНИТЬ!H10</f>
        <v>10</v>
      </c>
      <c r="E14" s="31" t="str">
        <f>[1]ЗАПОЛНИТЬ!I10</f>
        <v>Департамент освіти та гуманітарної політики</v>
      </c>
      <c r="F14" s="31"/>
      <c r="G14" s="31"/>
      <c r="H14" s="31"/>
      <c r="I14" s="31"/>
      <c r="J14" s="31"/>
      <c r="K14" s="31"/>
      <c r="L14" s="31"/>
      <c r="M14" s="31"/>
      <c r="N14" s="16"/>
    </row>
    <row r="15" spans="1:16" s="8" customFormat="1" ht="43.5" customHeight="1">
      <c r="A15" s="22" t="s">
        <v>12</v>
      </c>
      <c r="B15" s="22"/>
      <c r="C15" s="15"/>
      <c r="D15" s="30" t="s">
        <v>13</v>
      </c>
      <c r="E15" s="31" t="str">
        <f>VLOOKUP(RIGHT(D15,4),[1]КПКВМБ!A$1:B$65536,2,FALSE)</f>
        <v>Надання загальної середньої освіти загальноосвітніми навчальними закладами (в т. ч. школою - дитячим садком, інтернатом при школі), спеціалізованими школами, ліцеями, гімназіями, колегіумами</v>
      </c>
      <c r="F15" s="31"/>
      <c r="G15" s="31"/>
      <c r="H15" s="31"/>
      <c r="I15" s="31"/>
      <c r="J15" s="31"/>
      <c r="K15" s="31"/>
      <c r="L15" s="31"/>
      <c r="M15" s="31"/>
      <c r="N15" s="16"/>
    </row>
    <row r="16" spans="1:16" s="8" customFormat="1" ht="11.25">
      <c r="A16" s="32" t="s">
        <v>150</v>
      </c>
    </row>
    <row r="17" spans="1:14" s="8" customFormat="1" ht="11.25">
      <c r="A17" s="32" t="s">
        <v>15</v>
      </c>
    </row>
    <row r="18" spans="1:14" s="8" customFormat="1" ht="20.25" customHeight="1">
      <c r="A18" s="34" t="s">
        <v>16</v>
      </c>
      <c r="B18" s="128" t="s">
        <v>17</v>
      </c>
      <c r="C18" s="128" t="s">
        <v>18</v>
      </c>
      <c r="D18" s="128" t="s">
        <v>151</v>
      </c>
      <c r="E18" s="128" t="s">
        <v>20</v>
      </c>
      <c r="F18" s="128" t="s">
        <v>21</v>
      </c>
      <c r="G18" s="128"/>
      <c r="H18" s="128" t="s">
        <v>152</v>
      </c>
      <c r="I18" s="128" t="s">
        <v>22</v>
      </c>
      <c r="J18" s="128" t="s">
        <v>23</v>
      </c>
      <c r="K18" s="128"/>
      <c r="L18" s="128" t="s">
        <v>24</v>
      </c>
      <c r="M18" s="128" t="s">
        <v>25</v>
      </c>
      <c r="N18" s="128"/>
    </row>
    <row r="19" spans="1:14" s="8" customFormat="1" ht="11.25">
      <c r="A19" s="34"/>
      <c r="B19" s="128"/>
      <c r="C19" s="128"/>
      <c r="D19" s="128"/>
      <c r="E19" s="128"/>
      <c r="F19" s="128" t="s">
        <v>112</v>
      </c>
      <c r="G19" s="129" t="s">
        <v>113</v>
      </c>
      <c r="H19" s="128"/>
      <c r="I19" s="128"/>
      <c r="J19" s="128" t="s">
        <v>112</v>
      </c>
      <c r="K19" s="129" t="s">
        <v>119</v>
      </c>
      <c r="L19" s="128"/>
      <c r="M19" s="128" t="s">
        <v>112</v>
      </c>
      <c r="N19" s="196" t="s">
        <v>113</v>
      </c>
    </row>
    <row r="20" spans="1:14" s="8" customFormat="1" ht="26.25" customHeight="1">
      <c r="A20" s="34"/>
      <c r="B20" s="128"/>
      <c r="C20" s="128"/>
      <c r="D20" s="128"/>
      <c r="E20" s="128"/>
      <c r="F20" s="128"/>
      <c r="G20" s="129"/>
      <c r="H20" s="128"/>
      <c r="I20" s="128"/>
      <c r="J20" s="128"/>
      <c r="K20" s="129"/>
      <c r="L20" s="128"/>
      <c r="M20" s="128"/>
      <c r="N20" s="196"/>
    </row>
    <row r="21" spans="1:14" s="8" customFormat="1" ht="11.25">
      <c r="A21" s="197">
        <v>1</v>
      </c>
      <c r="B21" s="197">
        <v>2</v>
      </c>
      <c r="C21" s="197">
        <v>3</v>
      </c>
      <c r="D21" s="197">
        <v>4</v>
      </c>
      <c r="E21" s="197">
        <v>5</v>
      </c>
      <c r="F21" s="197">
        <v>6</v>
      </c>
      <c r="G21" s="197">
        <v>7</v>
      </c>
      <c r="H21" s="197">
        <v>8</v>
      </c>
      <c r="I21" s="197">
        <v>9</v>
      </c>
      <c r="J21" s="197">
        <v>10</v>
      </c>
      <c r="K21" s="197">
        <v>11</v>
      </c>
      <c r="L21" s="197">
        <v>12</v>
      </c>
      <c r="M21" s="197">
        <v>13</v>
      </c>
      <c r="N21" s="197">
        <v>14</v>
      </c>
    </row>
    <row r="22" spans="1:14" s="8" customFormat="1" ht="11.25">
      <c r="A22" s="38" t="s">
        <v>26</v>
      </c>
      <c r="B22" s="38" t="s">
        <v>27</v>
      </c>
      <c r="C22" s="39" t="s">
        <v>28</v>
      </c>
      <c r="D22" s="40">
        <f>D24+D59+D79+D84</f>
        <v>3745815</v>
      </c>
      <c r="E22" s="40">
        <f>E26+E29+E32+E33+E37+E45+E46+E86+E54</f>
        <v>3252815</v>
      </c>
      <c r="F22" s="40">
        <f t="shared" ref="F22:L22" si="0">F24+F59+F79+F84</f>
        <v>0</v>
      </c>
      <c r="G22" s="40">
        <f t="shared" si="0"/>
        <v>0</v>
      </c>
      <c r="H22" s="40">
        <f t="shared" si="0"/>
        <v>0</v>
      </c>
      <c r="I22" s="40">
        <f t="shared" si="0"/>
        <v>1077855.71</v>
      </c>
      <c r="J22" s="40">
        <f t="shared" si="0"/>
        <v>1077855.71</v>
      </c>
      <c r="K22" s="40">
        <f t="shared" si="0"/>
        <v>0</v>
      </c>
      <c r="L22" s="40">
        <f t="shared" si="0"/>
        <v>0</v>
      </c>
      <c r="M22" s="40">
        <f>F22-H22+I22-J22</f>
        <v>0</v>
      </c>
      <c r="N22" s="40">
        <f>N24+N59+N79+N84</f>
        <v>0</v>
      </c>
    </row>
    <row r="23" spans="1:14" s="8" customFormat="1" ht="11.25">
      <c r="A23" s="41" t="s">
        <v>127</v>
      </c>
      <c r="B23" s="38"/>
      <c r="C23" s="39"/>
      <c r="D23" s="40"/>
      <c r="E23" s="40"/>
      <c r="F23" s="40"/>
      <c r="G23" s="40"/>
      <c r="H23" s="40"/>
      <c r="I23" s="40"/>
      <c r="J23" s="40"/>
      <c r="K23" s="40"/>
      <c r="L23" s="40"/>
      <c r="M23" s="40"/>
      <c r="N23" s="40"/>
    </row>
    <row r="24" spans="1:14" s="8" customFormat="1" ht="11.25">
      <c r="A24" s="41" t="s">
        <v>128</v>
      </c>
      <c r="B24" s="38">
        <v>2000</v>
      </c>
      <c r="C24" s="39" t="s">
        <v>30</v>
      </c>
      <c r="D24" s="40">
        <f t="shared" ref="D24:J24" si="1">D25+D30+D47+D50+D54+D58</f>
        <v>0</v>
      </c>
      <c r="E24" s="40">
        <v>0</v>
      </c>
      <c r="F24" s="40">
        <f>F25+F30+F47+F50+F54+F58</f>
        <v>0</v>
      </c>
      <c r="G24" s="40">
        <f>G25+G30+G47+G50+G54+G58</f>
        <v>0</v>
      </c>
      <c r="H24" s="40">
        <f t="shared" si="1"/>
        <v>0</v>
      </c>
      <c r="I24" s="40">
        <f t="shared" si="1"/>
        <v>0</v>
      </c>
      <c r="J24" s="40">
        <f t="shared" si="1"/>
        <v>0</v>
      </c>
      <c r="K24" s="40">
        <f>K25+K30+K47+K50+K54+K58</f>
        <v>0</v>
      </c>
      <c r="L24" s="40">
        <f>L25+L30+L47+L50+L54+L58</f>
        <v>0</v>
      </c>
      <c r="M24" s="40">
        <f>F24-H24+I24-J24</f>
        <v>0</v>
      </c>
      <c r="N24" s="40">
        <f>N25+N30+N47+N50+N54+N58</f>
        <v>0</v>
      </c>
    </row>
    <row r="25" spans="1:14" s="8" customFormat="1" ht="11.25">
      <c r="A25" s="42" t="s">
        <v>31</v>
      </c>
      <c r="B25" s="38">
        <v>2100</v>
      </c>
      <c r="C25" s="39" t="s">
        <v>32</v>
      </c>
      <c r="D25" s="40">
        <f>D26+D29</f>
        <v>0</v>
      </c>
      <c r="E25" s="40">
        <v>0</v>
      </c>
      <c r="F25" s="40">
        <f t="shared" ref="F25:L25" si="2">F26+F29</f>
        <v>0</v>
      </c>
      <c r="G25" s="40">
        <f t="shared" si="2"/>
        <v>0</v>
      </c>
      <c r="H25" s="40">
        <f t="shared" si="2"/>
        <v>0</v>
      </c>
      <c r="I25" s="40">
        <f t="shared" si="2"/>
        <v>0</v>
      </c>
      <c r="J25" s="40">
        <f t="shared" si="2"/>
        <v>0</v>
      </c>
      <c r="K25" s="40">
        <f t="shared" si="2"/>
        <v>0</v>
      </c>
      <c r="L25" s="40">
        <f t="shared" si="2"/>
        <v>0</v>
      </c>
      <c r="M25" s="40">
        <f t="shared" ref="M25:M85" si="3">F25-H25+I25-J25</f>
        <v>0</v>
      </c>
      <c r="N25" s="40">
        <f>N26+N29</f>
        <v>0</v>
      </c>
    </row>
    <row r="26" spans="1:14" s="8" customFormat="1" ht="11.25">
      <c r="A26" s="43" t="s">
        <v>33</v>
      </c>
      <c r="B26" s="44">
        <v>2110</v>
      </c>
      <c r="C26" s="45" t="s">
        <v>34</v>
      </c>
      <c r="D26" s="46">
        <f t="shared" ref="D26:L26" si="4">SUM(D27:D28)</f>
        <v>0</v>
      </c>
      <c r="E26" s="47">
        <v>0</v>
      </c>
      <c r="F26" s="46">
        <f>SUM(F27:F28)</f>
        <v>0</v>
      </c>
      <c r="G26" s="46">
        <f>SUM(G27:G28)</f>
        <v>0</v>
      </c>
      <c r="H26" s="46">
        <f t="shared" si="4"/>
        <v>0</v>
      </c>
      <c r="I26" s="46">
        <f t="shared" si="4"/>
        <v>0</v>
      </c>
      <c r="J26" s="46">
        <f t="shared" si="4"/>
        <v>0</v>
      </c>
      <c r="K26" s="46">
        <f>SUM(K27:K28)</f>
        <v>0</v>
      </c>
      <c r="L26" s="46">
        <f t="shared" si="4"/>
        <v>0</v>
      </c>
      <c r="M26" s="40">
        <f t="shared" si="3"/>
        <v>0</v>
      </c>
      <c r="N26" s="46">
        <f>SUM(N27:N28)</f>
        <v>0</v>
      </c>
    </row>
    <row r="27" spans="1:14" s="8" customFormat="1" ht="11.25">
      <c r="A27" s="49" t="s">
        <v>35</v>
      </c>
      <c r="B27" s="41">
        <v>2111</v>
      </c>
      <c r="C27" s="50" t="s">
        <v>36</v>
      </c>
      <c r="D27" s="51">
        <v>0</v>
      </c>
      <c r="E27" s="52">
        <v>0</v>
      </c>
      <c r="F27" s="51">
        <v>0</v>
      </c>
      <c r="G27" s="51">
        <v>0</v>
      </c>
      <c r="H27" s="51">
        <v>0</v>
      </c>
      <c r="I27" s="51">
        <v>0</v>
      </c>
      <c r="J27" s="51">
        <v>0</v>
      </c>
      <c r="K27" s="51">
        <v>0</v>
      </c>
      <c r="L27" s="51">
        <v>0</v>
      </c>
      <c r="M27" s="40">
        <f t="shared" si="3"/>
        <v>0</v>
      </c>
      <c r="N27" s="51">
        <v>0</v>
      </c>
    </row>
    <row r="28" spans="1:14" s="8" customFormat="1" ht="11.25">
      <c r="A28" s="49" t="s">
        <v>37</v>
      </c>
      <c r="B28" s="41">
        <v>2112</v>
      </c>
      <c r="C28" s="50" t="s">
        <v>38</v>
      </c>
      <c r="D28" s="51">
        <v>0</v>
      </c>
      <c r="E28" s="52">
        <v>0</v>
      </c>
      <c r="F28" s="51">
        <v>0</v>
      </c>
      <c r="G28" s="51">
        <v>0</v>
      </c>
      <c r="H28" s="51">
        <v>0</v>
      </c>
      <c r="I28" s="51">
        <v>0</v>
      </c>
      <c r="J28" s="51">
        <v>0</v>
      </c>
      <c r="K28" s="51">
        <v>0</v>
      </c>
      <c r="L28" s="51">
        <v>0</v>
      </c>
      <c r="M28" s="40">
        <f t="shared" si="3"/>
        <v>0</v>
      </c>
      <c r="N28" s="51">
        <v>0</v>
      </c>
    </row>
    <row r="29" spans="1:14" s="8" customFormat="1" ht="11.25" customHeight="1">
      <c r="A29" s="54" t="s">
        <v>39</v>
      </c>
      <c r="B29" s="44">
        <v>2120</v>
      </c>
      <c r="C29" s="45" t="s">
        <v>40</v>
      </c>
      <c r="D29" s="47">
        <v>0</v>
      </c>
      <c r="E29" s="47">
        <v>0</v>
      </c>
      <c r="F29" s="47">
        <v>0</v>
      </c>
      <c r="G29" s="47">
        <v>0</v>
      </c>
      <c r="H29" s="47">
        <v>0</v>
      </c>
      <c r="I29" s="47">
        <v>0</v>
      </c>
      <c r="J29" s="47">
        <v>0</v>
      </c>
      <c r="K29" s="47">
        <v>0</v>
      </c>
      <c r="L29" s="47">
        <v>0</v>
      </c>
      <c r="M29" s="40">
        <f t="shared" si="3"/>
        <v>0</v>
      </c>
      <c r="N29" s="47">
        <v>0</v>
      </c>
    </row>
    <row r="30" spans="1:14" s="8" customFormat="1" ht="11.25">
      <c r="A30" s="55" t="s">
        <v>41</v>
      </c>
      <c r="B30" s="38">
        <v>2200</v>
      </c>
      <c r="C30" s="39" t="s">
        <v>42</v>
      </c>
      <c r="D30" s="56">
        <f>SUM(D31:D37)+D44</f>
        <v>0</v>
      </c>
      <c r="E30" s="56">
        <v>0</v>
      </c>
      <c r="F30" s="56">
        <f t="shared" ref="F30:L30" si="5">SUM(F31:F37)+F44</f>
        <v>0</v>
      </c>
      <c r="G30" s="56">
        <f t="shared" si="5"/>
        <v>0</v>
      </c>
      <c r="H30" s="56">
        <f t="shared" si="5"/>
        <v>0</v>
      </c>
      <c r="I30" s="56">
        <f t="shared" si="5"/>
        <v>0</v>
      </c>
      <c r="J30" s="56">
        <f t="shared" si="5"/>
        <v>0</v>
      </c>
      <c r="K30" s="56">
        <f t="shared" si="5"/>
        <v>0</v>
      </c>
      <c r="L30" s="56">
        <f t="shared" si="5"/>
        <v>0</v>
      </c>
      <c r="M30" s="40">
        <f t="shared" si="3"/>
        <v>0</v>
      </c>
      <c r="N30" s="56">
        <f>SUM(N31:N37)+N44</f>
        <v>0</v>
      </c>
    </row>
    <row r="31" spans="1:14" s="8" customFormat="1" ht="11.25">
      <c r="A31" s="43" t="s">
        <v>43</v>
      </c>
      <c r="B31" s="44">
        <v>2210</v>
      </c>
      <c r="C31" s="45" t="s">
        <v>44</v>
      </c>
      <c r="D31" s="47">
        <v>0</v>
      </c>
      <c r="E31" s="46">
        <v>0</v>
      </c>
      <c r="F31" s="47">
        <v>0</v>
      </c>
      <c r="G31" s="47">
        <v>0</v>
      </c>
      <c r="H31" s="47">
        <v>0</v>
      </c>
      <c r="I31" s="47">
        <v>0</v>
      </c>
      <c r="J31" s="47">
        <v>0</v>
      </c>
      <c r="K31" s="47">
        <v>0</v>
      </c>
      <c r="L31" s="47">
        <v>0</v>
      </c>
      <c r="M31" s="40">
        <f t="shared" si="3"/>
        <v>0</v>
      </c>
      <c r="N31" s="47">
        <v>0</v>
      </c>
    </row>
    <row r="32" spans="1:14" s="8" customFormat="1" ht="11.25">
      <c r="A32" s="43" t="s">
        <v>45</v>
      </c>
      <c r="B32" s="44">
        <v>2220</v>
      </c>
      <c r="C32" s="44">
        <v>100</v>
      </c>
      <c r="D32" s="47">
        <v>0</v>
      </c>
      <c r="E32" s="47">
        <v>0</v>
      </c>
      <c r="F32" s="47">
        <v>0</v>
      </c>
      <c r="G32" s="47">
        <v>0</v>
      </c>
      <c r="H32" s="47">
        <v>0</v>
      </c>
      <c r="I32" s="47">
        <v>0</v>
      </c>
      <c r="J32" s="47">
        <v>0</v>
      </c>
      <c r="K32" s="47">
        <v>0</v>
      </c>
      <c r="L32" s="47">
        <v>0</v>
      </c>
      <c r="M32" s="40">
        <f t="shared" si="3"/>
        <v>0</v>
      </c>
      <c r="N32" s="47">
        <v>0</v>
      </c>
    </row>
    <row r="33" spans="1:14" s="8" customFormat="1" ht="11.25">
      <c r="A33" s="43" t="s">
        <v>46</v>
      </c>
      <c r="B33" s="44">
        <v>2230</v>
      </c>
      <c r="C33" s="44">
        <v>110</v>
      </c>
      <c r="D33" s="47">
        <v>0</v>
      </c>
      <c r="E33" s="47">
        <v>0</v>
      </c>
      <c r="F33" s="47">
        <v>0</v>
      </c>
      <c r="G33" s="47">
        <v>0</v>
      </c>
      <c r="H33" s="47">
        <v>0</v>
      </c>
      <c r="I33" s="47">
        <v>0</v>
      </c>
      <c r="J33" s="47">
        <v>0</v>
      </c>
      <c r="K33" s="47">
        <v>0</v>
      </c>
      <c r="L33" s="47">
        <v>0</v>
      </c>
      <c r="M33" s="40">
        <f t="shared" si="3"/>
        <v>0</v>
      </c>
      <c r="N33" s="47">
        <v>0</v>
      </c>
    </row>
    <row r="34" spans="1:14" s="8" customFormat="1" ht="11.25">
      <c r="A34" s="43" t="s">
        <v>47</v>
      </c>
      <c r="B34" s="44">
        <v>2240</v>
      </c>
      <c r="C34" s="44">
        <v>120</v>
      </c>
      <c r="D34" s="47">
        <v>0</v>
      </c>
      <c r="E34" s="46">
        <v>0</v>
      </c>
      <c r="F34" s="47">
        <v>0</v>
      </c>
      <c r="G34" s="47">
        <v>0</v>
      </c>
      <c r="H34" s="47">
        <v>0</v>
      </c>
      <c r="I34" s="47">
        <v>0</v>
      </c>
      <c r="J34" s="47">
        <v>0</v>
      </c>
      <c r="K34" s="47">
        <v>0</v>
      </c>
      <c r="L34" s="47">
        <v>0</v>
      </c>
      <c r="M34" s="40">
        <f t="shared" si="3"/>
        <v>0</v>
      </c>
      <c r="N34" s="47">
        <v>0</v>
      </c>
    </row>
    <row r="35" spans="1:14" s="8" customFormat="1" ht="11.25">
      <c r="A35" s="43" t="s">
        <v>48</v>
      </c>
      <c r="B35" s="44">
        <v>2250</v>
      </c>
      <c r="C35" s="44">
        <v>130</v>
      </c>
      <c r="D35" s="47">
        <v>0</v>
      </c>
      <c r="E35" s="46">
        <v>0</v>
      </c>
      <c r="F35" s="47">
        <v>0</v>
      </c>
      <c r="G35" s="47">
        <v>0</v>
      </c>
      <c r="H35" s="47">
        <v>0</v>
      </c>
      <c r="I35" s="47">
        <v>0</v>
      </c>
      <c r="J35" s="47">
        <v>0</v>
      </c>
      <c r="K35" s="47">
        <v>0</v>
      </c>
      <c r="L35" s="47">
        <v>0</v>
      </c>
      <c r="M35" s="40">
        <f t="shared" si="3"/>
        <v>0</v>
      </c>
      <c r="N35" s="47">
        <v>0</v>
      </c>
    </row>
    <row r="36" spans="1:14" s="8" customFormat="1" ht="12.75" customHeight="1">
      <c r="A36" s="54" t="s">
        <v>49</v>
      </c>
      <c r="B36" s="44">
        <v>2260</v>
      </c>
      <c r="C36" s="44">
        <v>140</v>
      </c>
      <c r="D36" s="47">
        <v>0</v>
      </c>
      <c r="E36" s="46">
        <v>0</v>
      </c>
      <c r="F36" s="47">
        <v>0</v>
      </c>
      <c r="G36" s="47">
        <v>0</v>
      </c>
      <c r="H36" s="47">
        <v>0</v>
      </c>
      <c r="I36" s="47">
        <v>0</v>
      </c>
      <c r="J36" s="47">
        <v>0</v>
      </c>
      <c r="K36" s="47">
        <v>0</v>
      </c>
      <c r="L36" s="47">
        <v>0</v>
      </c>
      <c r="M36" s="40">
        <f t="shared" si="3"/>
        <v>0</v>
      </c>
      <c r="N36" s="47">
        <v>0</v>
      </c>
    </row>
    <row r="37" spans="1:14" s="8" customFormat="1" ht="11.25">
      <c r="A37" s="54" t="s">
        <v>50</v>
      </c>
      <c r="B37" s="44">
        <v>2270</v>
      </c>
      <c r="C37" s="44">
        <v>150</v>
      </c>
      <c r="D37" s="46">
        <f>SUM(D38:D43)</f>
        <v>0</v>
      </c>
      <c r="E37" s="47">
        <v>0</v>
      </c>
      <c r="F37" s="46">
        <f t="shared" ref="F37:L37" si="6">SUM(F38:F43)</f>
        <v>0</v>
      </c>
      <c r="G37" s="46">
        <f t="shared" si="6"/>
        <v>0</v>
      </c>
      <c r="H37" s="46">
        <f t="shared" si="6"/>
        <v>0</v>
      </c>
      <c r="I37" s="46">
        <f t="shared" si="6"/>
        <v>0</v>
      </c>
      <c r="J37" s="46">
        <f t="shared" si="6"/>
        <v>0</v>
      </c>
      <c r="K37" s="46">
        <f t="shared" si="6"/>
        <v>0</v>
      </c>
      <c r="L37" s="46">
        <f t="shared" si="6"/>
        <v>0</v>
      </c>
      <c r="M37" s="40">
        <f t="shared" si="3"/>
        <v>0</v>
      </c>
      <c r="N37" s="46">
        <f>SUM(N38:N43)</f>
        <v>0</v>
      </c>
    </row>
    <row r="38" spans="1:14" s="8" customFormat="1" ht="11.25">
      <c r="A38" s="49" t="s">
        <v>51</v>
      </c>
      <c r="B38" s="41">
        <v>2271</v>
      </c>
      <c r="C38" s="41">
        <v>160</v>
      </c>
      <c r="D38" s="51">
        <v>0</v>
      </c>
      <c r="E38" s="52">
        <v>0</v>
      </c>
      <c r="F38" s="51">
        <v>0</v>
      </c>
      <c r="G38" s="51">
        <v>0</v>
      </c>
      <c r="H38" s="51">
        <v>0</v>
      </c>
      <c r="I38" s="51">
        <v>0</v>
      </c>
      <c r="J38" s="51">
        <v>0</v>
      </c>
      <c r="K38" s="51">
        <v>0</v>
      </c>
      <c r="L38" s="51">
        <v>0</v>
      </c>
      <c r="M38" s="40">
        <f t="shared" si="3"/>
        <v>0</v>
      </c>
      <c r="N38" s="51">
        <v>0</v>
      </c>
    </row>
    <row r="39" spans="1:14" s="8" customFormat="1" ht="11.25">
      <c r="A39" s="49" t="s">
        <v>52</v>
      </c>
      <c r="B39" s="41">
        <v>2272</v>
      </c>
      <c r="C39" s="41">
        <v>170</v>
      </c>
      <c r="D39" s="51">
        <v>0</v>
      </c>
      <c r="E39" s="52">
        <v>0</v>
      </c>
      <c r="F39" s="51">
        <v>0</v>
      </c>
      <c r="G39" s="51">
        <v>0</v>
      </c>
      <c r="H39" s="51">
        <v>0</v>
      </c>
      <c r="I39" s="51">
        <v>0</v>
      </c>
      <c r="J39" s="51">
        <v>0</v>
      </c>
      <c r="K39" s="51">
        <v>0</v>
      </c>
      <c r="L39" s="51">
        <v>0</v>
      </c>
      <c r="M39" s="40">
        <f t="shared" si="3"/>
        <v>0</v>
      </c>
      <c r="N39" s="51">
        <v>0</v>
      </c>
    </row>
    <row r="40" spans="1:14" s="8" customFormat="1" ht="11.25">
      <c r="A40" s="49" t="s">
        <v>53</v>
      </c>
      <c r="B40" s="41">
        <v>2273</v>
      </c>
      <c r="C40" s="41">
        <v>180</v>
      </c>
      <c r="D40" s="51">
        <v>0</v>
      </c>
      <c r="E40" s="52">
        <v>0</v>
      </c>
      <c r="F40" s="51">
        <v>0</v>
      </c>
      <c r="G40" s="51">
        <v>0</v>
      </c>
      <c r="H40" s="51">
        <v>0</v>
      </c>
      <c r="I40" s="51">
        <v>0</v>
      </c>
      <c r="J40" s="51">
        <v>0</v>
      </c>
      <c r="K40" s="51">
        <v>0</v>
      </c>
      <c r="L40" s="51">
        <v>0</v>
      </c>
      <c r="M40" s="40">
        <f t="shared" si="3"/>
        <v>0</v>
      </c>
      <c r="N40" s="51">
        <v>0</v>
      </c>
    </row>
    <row r="41" spans="1:14" s="8" customFormat="1" ht="11.25">
      <c r="A41" s="49" t="s">
        <v>54</v>
      </c>
      <c r="B41" s="41">
        <v>2274</v>
      </c>
      <c r="C41" s="41">
        <v>190</v>
      </c>
      <c r="D41" s="51">
        <v>0</v>
      </c>
      <c r="E41" s="52">
        <v>0</v>
      </c>
      <c r="F41" s="51">
        <v>0</v>
      </c>
      <c r="G41" s="51">
        <v>0</v>
      </c>
      <c r="H41" s="51">
        <v>0</v>
      </c>
      <c r="I41" s="51">
        <v>0</v>
      </c>
      <c r="J41" s="51">
        <v>0</v>
      </c>
      <c r="K41" s="51">
        <v>0</v>
      </c>
      <c r="L41" s="51">
        <v>0</v>
      </c>
      <c r="M41" s="40">
        <f t="shared" si="3"/>
        <v>0</v>
      </c>
      <c r="N41" s="51">
        <v>0</v>
      </c>
    </row>
    <row r="42" spans="1:14" s="8" customFormat="1" ht="11.25">
      <c r="A42" s="49" t="s">
        <v>55</v>
      </c>
      <c r="B42" s="41">
        <v>2275</v>
      </c>
      <c r="C42" s="41">
        <v>200</v>
      </c>
      <c r="D42" s="51">
        <v>0</v>
      </c>
      <c r="E42" s="52">
        <v>0</v>
      </c>
      <c r="F42" s="51">
        <v>0</v>
      </c>
      <c r="G42" s="51">
        <v>0</v>
      </c>
      <c r="H42" s="51">
        <v>0</v>
      </c>
      <c r="I42" s="51">
        <v>0</v>
      </c>
      <c r="J42" s="51">
        <v>0</v>
      </c>
      <c r="K42" s="51">
        <v>0</v>
      </c>
      <c r="L42" s="51">
        <v>0</v>
      </c>
      <c r="M42" s="40">
        <f t="shared" si="3"/>
        <v>0</v>
      </c>
      <c r="N42" s="51">
        <v>0</v>
      </c>
    </row>
    <row r="43" spans="1:14" s="8" customFormat="1" ht="11.25">
      <c r="A43" s="49" t="s">
        <v>56</v>
      </c>
      <c r="B43" s="41">
        <v>2276</v>
      </c>
      <c r="C43" s="41">
        <v>210</v>
      </c>
      <c r="D43" s="51">
        <v>0</v>
      </c>
      <c r="E43" s="52">
        <v>0</v>
      </c>
      <c r="F43" s="51">
        <v>0</v>
      </c>
      <c r="G43" s="51">
        <v>0</v>
      </c>
      <c r="H43" s="51">
        <v>0</v>
      </c>
      <c r="I43" s="51">
        <v>0</v>
      </c>
      <c r="J43" s="51">
        <v>0</v>
      </c>
      <c r="K43" s="51">
        <v>0</v>
      </c>
      <c r="L43" s="51">
        <v>0</v>
      </c>
      <c r="M43" s="40">
        <f t="shared" si="3"/>
        <v>0</v>
      </c>
      <c r="N43" s="51">
        <v>0</v>
      </c>
    </row>
    <row r="44" spans="1:14" s="8" customFormat="1" ht="22.5">
      <c r="A44" s="54" t="s">
        <v>57</v>
      </c>
      <c r="B44" s="44">
        <v>2280</v>
      </c>
      <c r="C44" s="44">
        <v>220</v>
      </c>
      <c r="D44" s="46">
        <f>SUM(D45:D46)</f>
        <v>0</v>
      </c>
      <c r="E44" s="46">
        <v>0</v>
      </c>
      <c r="F44" s="46">
        <f t="shared" ref="F44:L44" si="7">SUM(F45:F46)</f>
        <v>0</v>
      </c>
      <c r="G44" s="46">
        <f t="shared" si="7"/>
        <v>0</v>
      </c>
      <c r="H44" s="46">
        <f t="shared" si="7"/>
        <v>0</v>
      </c>
      <c r="I44" s="46">
        <f t="shared" si="7"/>
        <v>0</v>
      </c>
      <c r="J44" s="46">
        <f t="shared" si="7"/>
        <v>0</v>
      </c>
      <c r="K44" s="46">
        <f t="shared" si="7"/>
        <v>0</v>
      </c>
      <c r="L44" s="46">
        <f t="shared" si="7"/>
        <v>0</v>
      </c>
      <c r="M44" s="40">
        <f t="shared" si="3"/>
        <v>0</v>
      </c>
      <c r="N44" s="46">
        <f>SUM(N45:N46)</f>
        <v>0</v>
      </c>
    </row>
    <row r="45" spans="1:14" s="8" customFormat="1" ht="22.5">
      <c r="A45" s="141" t="s">
        <v>58</v>
      </c>
      <c r="B45" s="41">
        <v>2281</v>
      </c>
      <c r="C45" s="41">
        <v>230</v>
      </c>
      <c r="D45" s="51">
        <v>0</v>
      </c>
      <c r="E45" s="51">
        <v>0</v>
      </c>
      <c r="F45" s="51">
        <v>0</v>
      </c>
      <c r="G45" s="51">
        <v>0</v>
      </c>
      <c r="H45" s="51">
        <v>0</v>
      </c>
      <c r="I45" s="51">
        <v>0</v>
      </c>
      <c r="J45" s="51">
        <v>0</v>
      </c>
      <c r="K45" s="51">
        <v>0</v>
      </c>
      <c r="L45" s="51">
        <v>0</v>
      </c>
      <c r="M45" s="40">
        <f t="shared" si="3"/>
        <v>0</v>
      </c>
      <c r="N45" s="51">
        <v>0</v>
      </c>
    </row>
    <row r="46" spans="1:14" s="8" customFormat="1" ht="22.5">
      <c r="A46" s="49" t="s">
        <v>59</v>
      </c>
      <c r="B46" s="41">
        <v>2282</v>
      </c>
      <c r="C46" s="41">
        <v>240</v>
      </c>
      <c r="D46" s="51">
        <v>0</v>
      </c>
      <c r="E46" s="51">
        <v>0</v>
      </c>
      <c r="F46" s="51">
        <v>0</v>
      </c>
      <c r="G46" s="51">
        <v>0</v>
      </c>
      <c r="H46" s="51">
        <v>0</v>
      </c>
      <c r="I46" s="51">
        <v>0</v>
      </c>
      <c r="J46" s="51">
        <v>0</v>
      </c>
      <c r="K46" s="51">
        <v>0</v>
      </c>
      <c r="L46" s="51">
        <v>0</v>
      </c>
      <c r="M46" s="40">
        <f t="shared" si="3"/>
        <v>0</v>
      </c>
      <c r="N46" s="51">
        <v>0</v>
      </c>
    </row>
    <row r="47" spans="1:14" s="8" customFormat="1" ht="11.25">
      <c r="A47" s="42" t="s">
        <v>60</v>
      </c>
      <c r="B47" s="38">
        <v>2400</v>
      </c>
      <c r="C47" s="38">
        <v>250</v>
      </c>
      <c r="D47" s="56">
        <f t="shared" ref="D47:L47" si="8">SUM(D48:D49)</f>
        <v>0</v>
      </c>
      <c r="E47" s="56">
        <f t="shared" si="8"/>
        <v>0</v>
      </c>
      <c r="F47" s="56">
        <f>SUM(F48:F49)</f>
        <v>0</v>
      </c>
      <c r="G47" s="56">
        <f>SUM(G48:G49)</f>
        <v>0</v>
      </c>
      <c r="H47" s="56">
        <f t="shared" si="8"/>
        <v>0</v>
      </c>
      <c r="I47" s="56">
        <f t="shared" si="8"/>
        <v>0</v>
      </c>
      <c r="J47" s="56">
        <f t="shared" si="8"/>
        <v>0</v>
      </c>
      <c r="K47" s="56">
        <f>SUM(K48:K49)</f>
        <v>0</v>
      </c>
      <c r="L47" s="56">
        <f t="shared" si="8"/>
        <v>0</v>
      </c>
      <c r="M47" s="40">
        <f t="shared" si="3"/>
        <v>0</v>
      </c>
      <c r="N47" s="56">
        <f>SUM(N48:N49)</f>
        <v>0</v>
      </c>
    </row>
    <row r="48" spans="1:14" s="8" customFormat="1" ht="11.25">
      <c r="A48" s="59" t="s">
        <v>61</v>
      </c>
      <c r="B48" s="44">
        <v>2410</v>
      </c>
      <c r="C48" s="44">
        <v>260</v>
      </c>
      <c r="D48" s="47">
        <v>0</v>
      </c>
      <c r="E48" s="46">
        <v>0</v>
      </c>
      <c r="F48" s="47">
        <v>0</v>
      </c>
      <c r="G48" s="47">
        <v>0</v>
      </c>
      <c r="H48" s="47">
        <v>0</v>
      </c>
      <c r="I48" s="47">
        <v>0</v>
      </c>
      <c r="J48" s="47">
        <v>0</v>
      </c>
      <c r="K48" s="47">
        <v>0</v>
      </c>
      <c r="L48" s="47">
        <v>0</v>
      </c>
      <c r="M48" s="40">
        <f t="shared" si="3"/>
        <v>0</v>
      </c>
      <c r="N48" s="47">
        <v>0</v>
      </c>
    </row>
    <row r="49" spans="1:14" s="8" customFormat="1" ht="11.25">
      <c r="A49" s="59" t="s">
        <v>62</v>
      </c>
      <c r="B49" s="44">
        <v>2420</v>
      </c>
      <c r="C49" s="44">
        <v>270</v>
      </c>
      <c r="D49" s="47">
        <v>0</v>
      </c>
      <c r="E49" s="46">
        <v>0</v>
      </c>
      <c r="F49" s="47">
        <v>0</v>
      </c>
      <c r="G49" s="47">
        <v>0</v>
      </c>
      <c r="H49" s="47">
        <v>0</v>
      </c>
      <c r="I49" s="47">
        <v>0</v>
      </c>
      <c r="J49" s="47">
        <v>0</v>
      </c>
      <c r="K49" s="47">
        <v>0</v>
      </c>
      <c r="L49" s="47">
        <v>0</v>
      </c>
      <c r="M49" s="40">
        <f t="shared" si="3"/>
        <v>0</v>
      </c>
      <c r="N49" s="47">
        <v>0</v>
      </c>
    </row>
    <row r="50" spans="1:14" s="8" customFormat="1" ht="11.25" customHeight="1">
      <c r="A50" s="60" t="s">
        <v>63</v>
      </c>
      <c r="B50" s="38">
        <v>2600</v>
      </c>
      <c r="C50" s="38">
        <v>280</v>
      </c>
      <c r="D50" s="56">
        <f t="shared" ref="D50:L50" si="9">SUM(D51:D53)</f>
        <v>0</v>
      </c>
      <c r="E50" s="56">
        <f t="shared" si="9"/>
        <v>0</v>
      </c>
      <c r="F50" s="56">
        <f>SUM(F51:F53)</f>
        <v>0</v>
      </c>
      <c r="G50" s="56">
        <f>SUM(G51:G53)</f>
        <v>0</v>
      </c>
      <c r="H50" s="56">
        <f t="shared" si="9"/>
        <v>0</v>
      </c>
      <c r="I50" s="56">
        <f t="shared" si="9"/>
        <v>0</v>
      </c>
      <c r="J50" s="56">
        <f t="shared" si="9"/>
        <v>0</v>
      </c>
      <c r="K50" s="56">
        <f>SUM(K51:K53)</f>
        <v>0</v>
      </c>
      <c r="L50" s="56">
        <f t="shared" si="9"/>
        <v>0</v>
      </c>
      <c r="M50" s="40">
        <f t="shared" si="3"/>
        <v>0</v>
      </c>
      <c r="N50" s="56">
        <f>SUM(N51:N53)</f>
        <v>0</v>
      </c>
    </row>
    <row r="51" spans="1:14" s="8" customFormat="1" ht="11.25" customHeight="1">
      <c r="A51" s="54" t="s">
        <v>64</v>
      </c>
      <c r="B51" s="44">
        <v>2610</v>
      </c>
      <c r="C51" s="44">
        <v>290</v>
      </c>
      <c r="D51" s="61">
        <v>0</v>
      </c>
      <c r="E51" s="62">
        <v>0</v>
      </c>
      <c r="F51" s="61">
        <v>0</v>
      </c>
      <c r="G51" s="61">
        <v>0</v>
      </c>
      <c r="H51" s="61">
        <v>0</v>
      </c>
      <c r="I51" s="61">
        <v>0</v>
      </c>
      <c r="J51" s="61">
        <v>0</v>
      </c>
      <c r="K51" s="61">
        <v>0</v>
      </c>
      <c r="L51" s="61">
        <v>0</v>
      </c>
      <c r="M51" s="40">
        <f t="shared" si="3"/>
        <v>0</v>
      </c>
      <c r="N51" s="61">
        <v>0</v>
      </c>
    </row>
    <row r="52" spans="1:14" s="8" customFormat="1" ht="11.25">
      <c r="A52" s="54" t="s">
        <v>65</v>
      </c>
      <c r="B52" s="44">
        <v>2620</v>
      </c>
      <c r="C52" s="44">
        <v>300</v>
      </c>
      <c r="D52" s="61">
        <v>0</v>
      </c>
      <c r="E52" s="62">
        <v>0</v>
      </c>
      <c r="F52" s="61">
        <v>0</v>
      </c>
      <c r="G52" s="61">
        <v>0</v>
      </c>
      <c r="H52" s="61">
        <v>0</v>
      </c>
      <c r="I52" s="61">
        <v>0</v>
      </c>
      <c r="J52" s="61">
        <v>0</v>
      </c>
      <c r="K52" s="61">
        <v>0</v>
      </c>
      <c r="L52" s="61">
        <v>0</v>
      </c>
      <c r="M52" s="40">
        <f t="shared" si="3"/>
        <v>0</v>
      </c>
      <c r="N52" s="61">
        <v>0</v>
      </c>
    </row>
    <row r="53" spans="1:14" s="8" customFormat="1" ht="12" customHeight="1">
      <c r="A53" s="59" t="s">
        <v>66</v>
      </c>
      <c r="B53" s="44">
        <v>2630</v>
      </c>
      <c r="C53" s="44">
        <v>310</v>
      </c>
      <c r="D53" s="61">
        <v>0</v>
      </c>
      <c r="E53" s="62">
        <v>0</v>
      </c>
      <c r="F53" s="61">
        <v>0</v>
      </c>
      <c r="G53" s="61">
        <v>0</v>
      </c>
      <c r="H53" s="61">
        <v>0</v>
      </c>
      <c r="I53" s="61">
        <v>0</v>
      </c>
      <c r="J53" s="61">
        <v>0</v>
      </c>
      <c r="K53" s="61">
        <v>0</v>
      </c>
      <c r="L53" s="61">
        <v>0</v>
      </c>
      <c r="M53" s="40">
        <f t="shared" si="3"/>
        <v>0</v>
      </c>
      <c r="N53" s="61">
        <v>0</v>
      </c>
    </row>
    <row r="54" spans="1:14" s="8" customFormat="1" ht="11.25">
      <c r="A54" s="55" t="s">
        <v>67</v>
      </c>
      <c r="B54" s="38">
        <v>2700</v>
      </c>
      <c r="C54" s="38">
        <v>320</v>
      </c>
      <c r="D54" s="63">
        <f t="shared" ref="D54:L54" si="10">SUM(D55:D57)</f>
        <v>0</v>
      </c>
      <c r="E54" s="63">
        <v>0</v>
      </c>
      <c r="F54" s="63">
        <f>SUM(F55:F57)</f>
        <v>0</v>
      </c>
      <c r="G54" s="63">
        <f>SUM(G55:G57)</f>
        <v>0</v>
      </c>
      <c r="H54" s="63">
        <f t="shared" si="10"/>
        <v>0</v>
      </c>
      <c r="I54" s="63">
        <f t="shared" si="10"/>
        <v>0</v>
      </c>
      <c r="J54" s="63">
        <f t="shared" si="10"/>
        <v>0</v>
      </c>
      <c r="K54" s="63">
        <f>SUM(K55:K57)</f>
        <v>0</v>
      </c>
      <c r="L54" s="63">
        <f t="shared" si="10"/>
        <v>0</v>
      </c>
      <c r="M54" s="40">
        <f t="shared" si="3"/>
        <v>0</v>
      </c>
      <c r="N54" s="63">
        <f>SUM(N55:N57)</f>
        <v>0</v>
      </c>
    </row>
    <row r="55" spans="1:14" s="8" customFormat="1" ht="11.25">
      <c r="A55" s="54" t="s">
        <v>68</v>
      </c>
      <c r="B55" s="44">
        <v>2710</v>
      </c>
      <c r="C55" s="44">
        <v>330</v>
      </c>
      <c r="D55" s="61">
        <v>0</v>
      </c>
      <c r="E55" s="62">
        <v>0</v>
      </c>
      <c r="F55" s="61">
        <v>0</v>
      </c>
      <c r="G55" s="61">
        <v>0</v>
      </c>
      <c r="H55" s="61">
        <v>0</v>
      </c>
      <c r="I55" s="61">
        <v>0</v>
      </c>
      <c r="J55" s="61">
        <v>0</v>
      </c>
      <c r="K55" s="61">
        <v>0</v>
      </c>
      <c r="L55" s="61">
        <v>0</v>
      </c>
      <c r="M55" s="40">
        <f t="shared" si="3"/>
        <v>0</v>
      </c>
      <c r="N55" s="61">
        <v>0</v>
      </c>
    </row>
    <row r="56" spans="1:14" s="8" customFormat="1" ht="11.25">
      <c r="A56" s="54" t="s">
        <v>69</v>
      </c>
      <c r="B56" s="44">
        <v>2720</v>
      </c>
      <c r="C56" s="44">
        <v>340</v>
      </c>
      <c r="D56" s="61">
        <v>0</v>
      </c>
      <c r="E56" s="62">
        <v>0</v>
      </c>
      <c r="F56" s="61">
        <v>0</v>
      </c>
      <c r="G56" s="61">
        <v>0</v>
      </c>
      <c r="H56" s="61">
        <v>0</v>
      </c>
      <c r="I56" s="61">
        <v>0</v>
      </c>
      <c r="J56" s="61">
        <v>0</v>
      </c>
      <c r="K56" s="61">
        <v>0</v>
      </c>
      <c r="L56" s="61">
        <v>0</v>
      </c>
      <c r="M56" s="40">
        <f t="shared" si="3"/>
        <v>0</v>
      </c>
      <c r="N56" s="61">
        <v>0</v>
      </c>
    </row>
    <row r="57" spans="1:14" s="8" customFormat="1" ht="11.25">
      <c r="A57" s="54" t="s">
        <v>70</v>
      </c>
      <c r="B57" s="44">
        <v>2730</v>
      </c>
      <c r="C57" s="44">
        <v>350</v>
      </c>
      <c r="D57" s="61">
        <v>0</v>
      </c>
      <c r="E57" s="62">
        <v>0</v>
      </c>
      <c r="F57" s="61">
        <v>0</v>
      </c>
      <c r="G57" s="61">
        <v>0</v>
      </c>
      <c r="H57" s="61">
        <v>0</v>
      </c>
      <c r="I57" s="61">
        <v>0</v>
      </c>
      <c r="J57" s="61">
        <v>0</v>
      </c>
      <c r="K57" s="61">
        <v>0</v>
      </c>
      <c r="L57" s="61">
        <v>0</v>
      </c>
      <c r="M57" s="40">
        <f t="shared" si="3"/>
        <v>0</v>
      </c>
      <c r="N57" s="61">
        <v>0</v>
      </c>
    </row>
    <row r="58" spans="1:14" s="8" customFormat="1" ht="11.25">
      <c r="A58" s="55" t="s">
        <v>71</v>
      </c>
      <c r="B58" s="38">
        <v>2800</v>
      </c>
      <c r="C58" s="38">
        <v>360</v>
      </c>
      <c r="D58" s="64">
        <v>0</v>
      </c>
      <c r="E58" s="63">
        <v>0</v>
      </c>
      <c r="F58" s="64">
        <v>0</v>
      </c>
      <c r="G58" s="64">
        <v>0</v>
      </c>
      <c r="H58" s="64">
        <v>0</v>
      </c>
      <c r="I58" s="64">
        <v>0</v>
      </c>
      <c r="J58" s="64">
        <v>0</v>
      </c>
      <c r="K58" s="64">
        <v>0</v>
      </c>
      <c r="L58" s="64">
        <v>0</v>
      </c>
      <c r="M58" s="40">
        <f t="shared" si="3"/>
        <v>0</v>
      </c>
      <c r="N58" s="64">
        <v>0</v>
      </c>
    </row>
    <row r="59" spans="1:14" s="8" customFormat="1" ht="11.25">
      <c r="A59" s="38" t="s">
        <v>72</v>
      </c>
      <c r="B59" s="38">
        <v>3000</v>
      </c>
      <c r="C59" s="38">
        <v>370</v>
      </c>
      <c r="D59" s="63">
        <f t="shared" ref="D59:L59" si="11">D60+D74</f>
        <v>3745815</v>
      </c>
      <c r="E59" s="63">
        <f t="shared" si="11"/>
        <v>0</v>
      </c>
      <c r="F59" s="63">
        <f>F60+F74</f>
        <v>0</v>
      </c>
      <c r="G59" s="63">
        <f>G60+G74</f>
        <v>0</v>
      </c>
      <c r="H59" s="63">
        <f t="shared" si="11"/>
        <v>0</v>
      </c>
      <c r="I59" s="63">
        <f t="shared" si="11"/>
        <v>1077855.71</v>
      </c>
      <c r="J59" s="63">
        <f t="shared" si="11"/>
        <v>1077855.71</v>
      </c>
      <c r="K59" s="63">
        <f>K60+K74</f>
        <v>0</v>
      </c>
      <c r="L59" s="63">
        <f t="shared" si="11"/>
        <v>0</v>
      </c>
      <c r="M59" s="40">
        <f t="shared" si="3"/>
        <v>0</v>
      </c>
      <c r="N59" s="63">
        <f>N60+N74</f>
        <v>0</v>
      </c>
    </row>
    <row r="60" spans="1:14" s="8" customFormat="1" ht="11.25">
      <c r="A60" s="42" t="s">
        <v>73</v>
      </c>
      <c r="B60" s="38">
        <v>3100</v>
      </c>
      <c r="C60" s="38">
        <v>380</v>
      </c>
      <c r="D60" s="63">
        <f t="shared" ref="D60:L60" si="12">D61+D62+D65+D68+D72+D73</f>
        <v>3745815</v>
      </c>
      <c r="E60" s="63">
        <f t="shared" si="12"/>
        <v>0</v>
      </c>
      <c r="F60" s="63">
        <f>F61+F62+F65+F68+F72+F73</f>
        <v>0</v>
      </c>
      <c r="G60" s="63">
        <f>G61+G62+G65+G68+G72+G73</f>
        <v>0</v>
      </c>
      <c r="H60" s="63">
        <f t="shared" si="12"/>
        <v>0</v>
      </c>
      <c r="I60" s="63">
        <f t="shared" si="12"/>
        <v>1077855.71</v>
      </c>
      <c r="J60" s="63">
        <f t="shared" si="12"/>
        <v>1077855.71</v>
      </c>
      <c r="K60" s="63">
        <f>K61+K62+K65+K68+K72+K73</f>
        <v>0</v>
      </c>
      <c r="L60" s="63">
        <f t="shared" si="12"/>
        <v>0</v>
      </c>
      <c r="M60" s="40">
        <f t="shared" si="3"/>
        <v>0</v>
      </c>
      <c r="N60" s="63">
        <f>N61+N62+N65+N68+N72+N73</f>
        <v>0</v>
      </c>
    </row>
    <row r="61" spans="1:14" s="8" customFormat="1" ht="11.25">
      <c r="A61" s="54" t="s">
        <v>74</v>
      </c>
      <c r="B61" s="44">
        <v>3110</v>
      </c>
      <c r="C61" s="44">
        <v>390</v>
      </c>
      <c r="D61" s="61">
        <v>1867815</v>
      </c>
      <c r="E61" s="62">
        <v>0</v>
      </c>
      <c r="F61" s="61">
        <v>0</v>
      </c>
      <c r="G61" s="61">
        <v>0</v>
      </c>
      <c r="H61" s="61">
        <v>0</v>
      </c>
      <c r="I61" s="61">
        <v>319530</v>
      </c>
      <c r="J61" s="61">
        <v>319530</v>
      </c>
      <c r="K61" s="61">
        <v>0</v>
      </c>
      <c r="L61" s="61">
        <v>0</v>
      </c>
      <c r="M61" s="40">
        <f t="shared" si="3"/>
        <v>0</v>
      </c>
      <c r="N61" s="61">
        <v>0</v>
      </c>
    </row>
    <row r="62" spans="1:14" s="8" customFormat="1" ht="11.25">
      <c r="A62" s="59" t="s">
        <v>75</v>
      </c>
      <c r="B62" s="44">
        <v>3120</v>
      </c>
      <c r="C62" s="44">
        <v>400</v>
      </c>
      <c r="D62" s="65">
        <f t="shared" ref="D62:L62" si="13">SUM(D63:D64)</f>
        <v>0</v>
      </c>
      <c r="E62" s="65">
        <f t="shared" si="13"/>
        <v>0</v>
      </c>
      <c r="F62" s="65">
        <f>SUM(F63:F64)</f>
        <v>0</v>
      </c>
      <c r="G62" s="65">
        <f>SUM(G63:G64)</f>
        <v>0</v>
      </c>
      <c r="H62" s="65">
        <f t="shared" si="13"/>
        <v>0</v>
      </c>
      <c r="I62" s="65">
        <f t="shared" si="13"/>
        <v>0</v>
      </c>
      <c r="J62" s="65">
        <f t="shared" si="13"/>
        <v>0</v>
      </c>
      <c r="K62" s="65">
        <f>SUM(K63:K64)</f>
        <v>0</v>
      </c>
      <c r="L62" s="65">
        <f t="shared" si="13"/>
        <v>0</v>
      </c>
      <c r="M62" s="40">
        <f t="shared" si="3"/>
        <v>0</v>
      </c>
      <c r="N62" s="65">
        <f>SUM(N63:N64)</f>
        <v>0</v>
      </c>
    </row>
    <row r="63" spans="1:14" s="8" customFormat="1" ht="11.25">
      <c r="A63" s="49" t="s">
        <v>76</v>
      </c>
      <c r="B63" s="41">
        <v>3121</v>
      </c>
      <c r="C63" s="41">
        <v>410</v>
      </c>
      <c r="D63" s="66">
        <v>0</v>
      </c>
      <c r="E63" s="67">
        <v>0</v>
      </c>
      <c r="F63" s="66">
        <v>0</v>
      </c>
      <c r="G63" s="66">
        <v>0</v>
      </c>
      <c r="H63" s="66">
        <v>0</v>
      </c>
      <c r="I63" s="66">
        <v>0</v>
      </c>
      <c r="J63" s="66">
        <v>0</v>
      </c>
      <c r="K63" s="66">
        <v>0</v>
      </c>
      <c r="L63" s="66">
        <v>0</v>
      </c>
      <c r="M63" s="40">
        <f t="shared" si="3"/>
        <v>0</v>
      </c>
      <c r="N63" s="66">
        <v>0</v>
      </c>
    </row>
    <row r="64" spans="1:14" s="8" customFormat="1" ht="11.25">
      <c r="A64" s="49" t="s">
        <v>77</v>
      </c>
      <c r="B64" s="41">
        <v>3122</v>
      </c>
      <c r="C64" s="41">
        <v>420</v>
      </c>
      <c r="D64" s="66">
        <v>0</v>
      </c>
      <c r="E64" s="67">
        <v>0</v>
      </c>
      <c r="F64" s="66">
        <v>0</v>
      </c>
      <c r="G64" s="66">
        <v>0</v>
      </c>
      <c r="H64" s="66">
        <v>0</v>
      </c>
      <c r="I64" s="66">
        <v>0</v>
      </c>
      <c r="J64" s="66">
        <v>0</v>
      </c>
      <c r="K64" s="66">
        <v>0</v>
      </c>
      <c r="L64" s="66">
        <v>0</v>
      </c>
      <c r="M64" s="40">
        <f t="shared" si="3"/>
        <v>0</v>
      </c>
      <c r="N64" s="66">
        <v>0</v>
      </c>
    </row>
    <row r="65" spans="1:14" s="8" customFormat="1" ht="11.25">
      <c r="A65" s="43" t="s">
        <v>78</v>
      </c>
      <c r="B65" s="44">
        <v>3130</v>
      </c>
      <c r="C65" s="44">
        <v>430</v>
      </c>
      <c r="D65" s="62">
        <f t="shared" ref="D65:L65" si="14">SUM(D66:D67)</f>
        <v>1878000</v>
      </c>
      <c r="E65" s="62">
        <f t="shared" si="14"/>
        <v>0</v>
      </c>
      <c r="F65" s="62">
        <f>SUM(F66:F67)</f>
        <v>0</v>
      </c>
      <c r="G65" s="62">
        <f>SUM(G66:G67)</f>
        <v>0</v>
      </c>
      <c r="H65" s="62">
        <f t="shared" si="14"/>
        <v>0</v>
      </c>
      <c r="I65" s="62">
        <f t="shared" si="14"/>
        <v>758325.71</v>
      </c>
      <c r="J65" s="62">
        <f t="shared" si="14"/>
        <v>758325.71</v>
      </c>
      <c r="K65" s="62">
        <f>SUM(K66:K67)</f>
        <v>0</v>
      </c>
      <c r="L65" s="62">
        <f t="shared" si="14"/>
        <v>0</v>
      </c>
      <c r="M65" s="40">
        <f t="shared" si="3"/>
        <v>0</v>
      </c>
      <c r="N65" s="62">
        <f>SUM(N66:N67)</f>
        <v>0</v>
      </c>
    </row>
    <row r="66" spans="1:14" s="8" customFormat="1" ht="11.25">
      <c r="A66" s="49" t="s">
        <v>79</v>
      </c>
      <c r="B66" s="41">
        <v>3131</v>
      </c>
      <c r="C66" s="41">
        <v>440</v>
      </c>
      <c r="D66" s="66">
        <v>0</v>
      </c>
      <c r="E66" s="67">
        <v>0</v>
      </c>
      <c r="F66" s="66">
        <v>0</v>
      </c>
      <c r="G66" s="66">
        <v>0</v>
      </c>
      <c r="H66" s="66">
        <v>0</v>
      </c>
      <c r="I66" s="66">
        <v>0</v>
      </c>
      <c r="J66" s="66">
        <v>0</v>
      </c>
      <c r="K66" s="66">
        <v>0</v>
      </c>
      <c r="L66" s="66">
        <v>0</v>
      </c>
      <c r="M66" s="40">
        <f t="shared" si="3"/>
        <v>0</v>
      </c>
      <c r="N66" s="66">
        <v>0</v>
      </c>
    </row>
    <row r="67" spans="1:14" s="8" customFormat="1" ht="11.25">
      <c r="A67" s="49" t="s">
        <v>80</v>
      </c>
      <c r="B67" s="41">
        <v>3132</v>
      </c>
      <c r="C67" s="41">
        <v>450</v>
      </c>
      <c r="D67" s="66">
        <v>1878000</v>
      </c>
      <c r="E67" s="67">
        <v>0</v>
      </c>
      <c r="F67" s="66">
        <v>0</v>
      </c>
      <c r="G67" s="66">
        <v>0</v>
      </c>
      <c r="H67" s="66">
        <v>0</v>
      </c>
      <c r="I67" s="66">
        <v>758325.71</v>
      </c>
      <c r="J67" s="66">
        <v>758325.71</v>
      </c>
      <c r="K67" s="66">
        <v>0</v>
      </c>
      <c r="L67" s="66">
        <v>0</v>
      </c>
      <c r="M67" s="40">
        <f t="shared" si="3"/>
        <v>0</v>
      </c>
      <c r="N67" s="66">
        <v>0</v>
      </c>
    </row>
    <row r="68" spans="1:14" s="8" customFormat="1" ht="11.25">
      <c r="A68" s="43" t="s">
        <v>81</v>
      </c>
      <c r="B68" s="44">
        <v>3140</v>
      </c>
      <c r="C68" s="44">
        <v>460</v>
      </c>
      <c r="D68" s="62">
        <f t="shared" ref="D68:L68" si="15">SUM(D69:D71)</f>
        <v>0</v>
      </c>
      <c r="E68" s="62">
        <f t="shared" si="15"/>
        <v>0</v>
      </c>
      <c r="F68" s="62">
        <f>SUM(F69:F71)</f>
        <v>0</v>
      </c>
      <c r="G68" s="62">
        <f>SUM(G69:G71)</f>
        <v>0</v>
      </c>
      <c r="H68" s="62">
        <f t="shared" si="15"/>
        <v>0</v>
      </c>
      <c r="I68" s="62">
        <f t="shared" si="15"/>
        <v>0</v>
      </c>
      <c r="J68" s="62">
        <f t="shared" si="15"/>
        <v>0</v>
      </c>
      <c r="K68" s="62">
        <f>SUM(K69:K71)</f>
        <v>0</v>
      </c>
      <c r="L68" s="62">
        <f t="shared" si="15"/>
        <v>0</v>
      </c>
      <c r="M68" s="40">
        <f t="shared" si="3"/>
        <v>0</v>
      </c>
      <c r="N68" s="62">
        <f>SUM(N69:N71)</f>
        <v>0</v>
      </c>
    </row>
    <row r="69" spans="1:14" s="8" customFormat="1" ht="12">
      <c r="A69" s="69" t="s">
        <v>82</v>
      </c>
      <c r="B69" s="41">
        <v>3141</v>
      </c>
      <c r="C69" s="41">
        <v>470</v>
      </c>
      <c r="D69" s="66">
        <v>0</v>
      </c>
      <c r="E69" s="67">
        <v>0</v>
      </c>
      <c r="F69" s="66">
        <v>0</v>
      </c>
      <c r="G69" s="66">
        <v>0</v>
      </c>
      <c r="H69" s="66">
        <v>0</v>
      </c>
      <c r="I69" s="66">
        <v>0</v>
      </c>
      <c r="J69" s="66">
        <v>0</v>
      </c>
      <c r="K69" s="66">
        <v>0</v>
      </c>
      <c r="L69" s="66">
        <v>0</v>
      </c>
      <c r="M69" s="40">
        <f t="shared" si="3"/>
        <v>0</v>
      </c>
      <c r="N69" s="66">
        <v>0</v>
      </c>
    </row>
    <row r="70" spans="1:14" s="8" customFormat="1" ht="12">
      <c r="A70" s="69" t="s">
        <v>83</v>
      </c>
      <c r="B70" s="41">
        <v>3142</v>
      </c>
      <c r="C70" s="41">
        <v>480</v>
      </c>
      <c r="D70" s="66">
        <v>0</v>
      </c>
      <c r="E70" s="67">
        <v>0</v>
      </c>
      <c r="F70" s="66">
        <v>0</v>
      </c>
      <c r="G70" s="66">
        <v>0</v>
      </c>
      <c r="H70" s="66">
        <v>0</v>
      </c>
      <c r="I70" s="66">
        <v>0</v>
      </c>
      <c r="J70" s="66">
        <v>0</v>
      </c>
      <c r="K70" s="66">
        <v>0</v>
      </c>
      <c r="L70" s="66">
        <v>0</v>
      </c>
      <c r="M70" s="40">
        <f t="shared" si="3"/>
        <v>0</v>
      </c>
      <c r="N70" s="66">
        <v>0</v>
      </c>
    </row>
    <row r="71" spans="1:14" s="8" customFormat="1" ht="12">
      <c r="A71" s="69" t="s">
        <v>84</v>
      </c>
      <c r="B71" s="41">
        <v>3143</v>
      </c>
      <c r="C71" s="41">
        <v>490</v>
      </c>
      <c r="D71" s="66">
        <v>0</v>
      </c>
      <c r="E71" s="67">
        <v>0</v>
      </c>
      <c r="F71" s="66">
        <v>0</v>
      </c>
      <c r="G71" s="66">
        <v>0</v>
      </c>
      <c r="H71" s="66">
        <v>0</v>
      </c>
      <c r="I71" s="66">
        <v>0</v>
      </c>
      <c r="J71" s="66">
        <v>0</v>
      </c>
      <c r="K71" s="66">
        <v>0</v>
      </c>
      <c r="L71" s="66">
        <v>0</v>
      </c>
      <c r="M71" s="40">
        <f t="shared" si="3"/>
        <v>0</v>
      </c>
      <c r="N71" s="66">
        <v>0</v>
      </c>
    </row>
    <row r="72" spans="1:14" s="8" customFormat="1" ht="11.25">
      <c r="A72" s="43" t="s">
        <v>85</v>
      </c>
      <c r="B72" s="44">
        <v>3150</v>
      </c>
      <c r="C72" s="44">
        <v>500</v>
      </c>
      <c r="D72" s="61">
        <v>0</v>
      </c>
      <c r="E72" s="62">
        <v>0</v>
      </c>
      <c r="F72" s="61">
        <v>0</v>
      </c>
      <c r="G72" s="61">
        <v>0</v>
      </c>
      <c r="H72" s="61">
        <v>0</v>
      </c>
      <c r="I72" s="61">
        <v>0</v>
      </c>
      <c r="J72" s="61">
        <v>0</v>
      </c>
      <c r="K72" s="61">
        <v>0</v>
      </c>
      <c r="L72" s="61">
        <v>0</v>
      </c>
      <c r="M72" s="40">
        <f t="shared" si="3"/>
        <v>0</v>
      </c>
      <c r="N72" s="61">
        <v>0</v>
      </c>
    </row>
    <row r="73" spans="1:14" s="8" customFormat="1" ht="11.25">
      <c r="A73" s="43" t="s">
        <v>86</v>
      </c>
      <c r="B73" s="44">
        <v>3160</v>
      </c>
      <c r="C73" s="44">
        <v>510</v>
      </c>
      <c r="D73" s="61">
        <v>0</v>
      </c>
      <c r="E73" s="62">
        <v>0</v>
      </c>
      <c r="F73" s="61">
        <v>0</v>
      </c>
      <c r="G73" s="61">
        <v>0</v>
      </c>
      <c r="H73" s="61">
        <v>0</v>
      </c>
      <c r="I73" s="61">
        <v>0</v>
      </c>
      <c r="J73" s="61">
        <v>0</v>
      </c>
      <c r="K73" s="61">
        <v>0</v>
      </c>
      <c r="L73" s="61">
        <v>0</v>
      </c>
      <c r="M73" s="40">
        <f t="shared" si="3"/>
        <v>0</v>
      </c>
      <c r="N73" s="61">
        <v>0</v>
      </c>
    </row>
    <row r="74" spans="1:14" s="8" customFormat="1" ht="11.25">
      <c r="A74" s="42" t="s">
        <v>87</v>
      </c>
      <c r="B74" s="38">
        <v>3200</v>
      </c>
      <c r="C74" s="38">
        <v>520</v>
      </c>
      <c r="D74" s="63">
        <f t="shared" ref="D74:L74" si="16">SUM(D75:D78)</f>
        <v>0</v>
      </c>
      <c r="E74" s="63">
        <f t="shared" si="16"/>
        <v>0</v>
      </c>
      <c r="F74" s="63">
        <f>SUM(F75:F78)</f>
        <v>0</v>
      </c>
      <c r="G74" s="63">
        <f>SUM(G75:G78)</f>
        <v>0</v>
      </c>
      <c r="H74" s="63">
        <f t="shared" si="16"/>
        <v>0</v>
      </c>
      <c r="I74" s="63">
        <f t="shared" si="16"/>
        <v>0</v>
      </c>
      <c r="J74" s="63">
        <f t="shared" si="16"/>
        <v>0</v>
      </c>
      <c r="K74" s="63">
        <f>SUM(K75:K78)</f>
        <v>0</v>
      </c>
      <c r="L74" s="63">
        <f t="shared" si="16"/>
        <v>0</v>
      </c>
      <c r="M74" s="40">
        <f t="shared" si="3"/>
        <v>0</v>
      </c>
      <c r="N74" s="63">
        <f>SUM(N75:N78)</f>
        <v>0</v>
      </c>
    </row>
    <row r="75" spans="1:14" s="8" customFormat="1" ht="11.25">
      <c r="A75" s="54" t="s">
        <v>88</v>
      </c>
      <c r="B75" s="44">
        <v>3210</v>
      </c>
      <c r="C75" s="44">
        <v>530</v>
      </c>
      <c r="D75" s="70">
        <v>0</v>
      </c>
      <c r="E75" s="71">
        <v>0</v>
      </c>
      <c r="F75" s="70">
        <v>0</v>
      </c>
      <c r="G75" s="70">
        <v>0</v>
      </c>
      <c r="H75" s="70">
        <v>0</v>
      </c>
      <c r="I75" s="70">
        <v>0</v>
      </c>
      <c r="J75" s="70">
        <v>0</v>
      </c>
      <c r="K75" s="70">
        <v>0</v>
      </c>
      <c r="L75" s="70">
        <v>0</v>
      </c>
      <c r="M75" s="40">
        <f t="shared" si="3"/>
        <v>0</v>
      </c>
      <c r="N75" s="70">
        <v>0</v>
      </c>
    </row>
    <row r="76" spans="1:14" s="8" customFormat="1" ht="11.25">
      <c r="A76" s="54" t="s">
        <v>89</v>
      </c>
      <c r="B76" s="44">
        <v>3220</v>
      </c>
      <c r="C76" s="44">
        <v>540</v>
      </c>
      <c r="D76" s="70">
        <v>0</v>
      </c>
      <c r="E76" s="71">
        <v>0</v>
      </c>
      <c r="F76" s="70">
        <v>0</v>
      </c>
      <c r="G76" s="70">
        <v>0</v>
      </c>
      <c r="H76" s="70">
        <v>0</v>
      </c>
      <c r="I76" s="70">
        <v>0</v>
      </c>
      <c r="J76" s="70">
        <v>0</v>
      </c>
      <c r="K76" s="70">
        <v>0</v>
      </c>
      <c r="L76" s="70">
        <v>0</v>
      </c>
      <c r="M76" s="40">
        <f t="shared" si="3"/>
        <v>0</v>
      </c>
      <c r="N76" s="70">
        <v>0</v>
      </c>
    </row>
    <row r="77" spans="1:14" s="8" customFormat="1" ht="11.25" customHeight="1">
      <c r="A77" s="43" t="s">
        <v>90</v>
      </c>
      <c r="B77" s="44">
        <v>3230</v>
      </c>
      <c r="C77" s="44">
        <v>550</v>
      </c>
      <c r="D77" s="70">
        <v>0</v>
      </c>
      <c r="E77" s="71">
        <v>0</v>
      </c>
      <c r="F77" s="70">
        <v>0</v>
      </c>
      <c r="G77" s="70">
        <v>0</v>
      </c>
      <c r="H77" s="70">
        <v>0</v>
      </c>
      <c r="I77" s="70">
        <v>0</v>
      </c>
      <c r="J77" s="70">
        <v>0</v>
      </c>
      <c r="K77" s="70">
        <v>0</v>
      </c>
      <c r="L77" s="70">
        <v>0</v>
      </c>
      <c r="M77" s="40">
        <f t="shared" si="3"/>
        <v>0</v>
      </c>
      <c r="N77" s="70">
        <v>0</v>
      </c>
    </row>
    <row r="78" spans="1:14" s="8" customFormat="1" ht="11.25">
      <c r="A78" s="54" t="s">
        <v>91</v>
      </c>
      <c r="B78" s="44">
        <v>3240</v>
      </c>
      <c r="C78" s="44">
        <v>560</v>
      </c>
      <c r="D78" s="61">
        <v>0</v>
      </c>
      <c r="E78" s="62">
        <v>0</v>
      </c>
      <c r="F78" s="61">
        <v>0</v>
      </c>
      <c r="G78" s="61">
        <v>0</v>
      </c>
      <c r="H78" s="61">
        <v>0</v>
      </c>
      <c r="I78" s="61">
        <v>0</v>
      </c>
      <c r="J78" s="61">
        <v>0</v>
      </c>
      <c r="K78" s="61">
        <v>0</v>
      </c>
      <c r="L78" s="61">
        <v>0</v>
      </c>
      <c r="M78" s="40">
        <f t="shared" si="3"/>
        <v>0</v>
      </c>
      <c r="N78" s="61">
        <v>0</v>
      </c>
    </row>
    <row r="79" spans="1:14" s="8" customFormat="1" ht="11.25">
      <c r="A79" s="38" t="s">
        <v>92</v>
      </c>
      <c r="B79" s="38">
        <v>4100</v>
      </c>
      <c r="C79" s="38">
        <v>570</v>
      </c>
      <c r="D79" s="71">
        <f t="shared" ref="D79:N79" si="17">SUM(D80)</f>
        <v>0</v>
      </c>
      <c r="E79" s="71">
        <f t="shared" si="17"/>
        <v>0</v>
      </c>
      <c r="F79" s="71">
        <f t="shared" si="17"/>
        <v>0</v>
      </c>
      <c r="G79" s="71">
        <f t="shared" si="17"/>
        <v>0</v>
      </c>
      <c r="H79" s="71">
        <f t="shared" si="17"/>
        <v>0</v>
      </c>
      <c r="I79" s="71">
        <f t="shared" si="17"/>
        <v>0</v>
      </c>
      <c r="J79" s="71">
        <f t="shared" si="17"/>
        <v>0</v>
      </c>
      <c r="K79" s="71">
        <f t="shared" si="17"/>
        <v>0</v>
      </c>
      <c r="L79" s="71">
        <f t="shared" si="17"/>
        <v>0</v>
      </c>
      <c r="M79" s="40">
        <f t="shared" si="3"/>
        <v>0</v>
      </c>
      <c r="N79" s="71">
        <f t="shared" si="17"/>
        <v>0</v>
      </c>
    </row>
    <row r="80" spans="1:14" s="8" customFormat="1" ht="11.25">
      <c r="A80" s="43" t="s">
        <v>93</v>
      </c>
      <c r="B80" s="44">
        <v>4110</v>
      </c>
      <c r="C80" s="44">
        <v>580</v>
      </c>
      <c r="D80" s="62">
        <f t="shared" ref="D80:L80" si="18">SUM(D81:D83)</f>
        <v>0</v>
      </c>
      <c r="E80" s="62">
        <f t="shared" si="18"/>
        <v>0</v>
      </c>
      <c r="F80" s="62">
        <f>SUM(F81:F83)</f>
        <v>0</v>
      </c>
      <c r="G80" s="62">
        <f>SUM(G81:G83)</f>
        <v>0</v>
      </c>
      <c r="H80" s="62">
        <f t="shared" si="18"/>
        <v>0</v>
      </c>
      <c r="I80" s="62">
        <f t="shared" si="18"/>
        <v>0</v>
      </c>
      <c r="J80" s="62">
        <f t="shared" si="18"/>
        <v>0</v>
      </c>
      <c r="K80" s="62">
        <f>SUM(K81:K83)</f>
        <v>0</v>
      </c>
      <c r="L80" s="62">
        <f t="shared" si="18"/>
        <v>0</v>
      </c>
      <c r="M80" s="40">
        <f t="shared" si="3"/>
        <v>0</v>
      </c>
      <c r="N80" s="62">
        <f>SUM(N81:N83)</f>
        <v>0</v>
      </c>
    </row>
    <row r="81" spans="1:14" s="8" customFormat="1" ht="11.25">
      <c r="A81" s="49" t="s">
        <v>94</v>
      </c>
      <c r="B81" s="41">
        <v>4111</v>
      </c>
      <c r="C81" s="41">
        <v>590</v>
      </c>
      <c r="D81" s="61">
        <v>0</v>
      </c>
      <c r="E81" s="62">
        <v>0</v>
      </c>
      <c r="F81" s="61">
        <v>0</v>
      </c>
      <c r="G81" s="61">
        <v>0</v>
      </c>
      <c r="H81" s="61">
        <v>0</v>
      </c>
      <c r="I81" s="61">
        <v>0</v>
      </c>
      <c r="J81" s="61">
        <v>0</v>
      </c>
      <c r="K81" s="61">
        <v>0</v>
      </c>
      <c r="L81" s="61">
        <v>0</v>
      </c>
      <c r="M81" s="40">
        <f t="shared" si="3"/>
        <v>0</v>
      </c>
      <c r="N81" s="61">
        <v>0</v>
      </c>
    </row>
    <row r="82" spans="1:14" s="8" customFormat="1" ht="11.25">
      <c r="A82" s="49" t="s">
        <v>95</v>
      </c>
      <c r="B82" s="41">
        <v>4112</v>
      </c>
      <c r="C82" s="41">
        <v>600</v>
      </c>
      <c r="D82" s="61">
        <v>0</v>
      </c>
      <c r="E82" s="62">
        <v>0</v>
      </c>
      <c r="F82" s="61">
        <v>0</v>
      </c>
      <c r="G82" s="61">
        <v>0</v>
      </c>
      <c r="H82" s="61">
        <v>0</v>
      </c>
      <c r="I82" s="61">
        <v>0</v>
      </c>
      <c r="J82" s="61">
        <v>0</v>
      </c>
      <c r="K82" s="61">
        <v>0</v>
      </c>
      <c r="L82" s="61">
        <v>0</v>
      </c>
      <c r="M82" s="40">
        <f t="shared" si="3"/>
        <v>0</v>
      </c>
      <c r="N82" s="61">
        <v>0</v>
      </c>
    </row>
    <row r="83" spans="1:14" s="8" customFormat="1" ht="12.75">
      <c r="A83" s="72" t="s">
        <v>96</v>
      </c>
      <c r="B83" s="41">
        <v>4113</v>
      </c>
      <c r="C83" s="41">
        <v>610</v>
      </c>
      <c r="D83" s="66">
        <v>0</v>
      </c>
      <c r="E83" s="67">
        <v>0</v>
      </c>
      <c r="F83" s="66">
        <v>0</v>
      </c>
      <c r="G83" s="66">
        <v>0</v>
      </c>
      <c r="H83" s="66">
        <v>0</v>
      </c>
      <c r="I83" s="66">
        <v>0</v>
      </c>
      <c r="J83" s="66">
        <v>0</v>
      </c>
      <c r="K83" s="66">
        <v>0</v>
      </c>
      <c r="L83" s="66">
        <v>0</v>
      </c>
      <c r="M83" s="40">
        <f t="shared" si="3"/>
        <v>0</v>
      </c>
      <c r="N83" s="66">
        <v>0</v>
      </c>
    </row>
    <row r="84" spans="1:14" s="8" customFormat="1" ht="11.25">
      <c r="A84" s="38" t="s">
        <v>97</v>
      </c>
      <c r="B84" s="38">
        <v>4200</v>
      </c>
      <c r="C84" s="38">
        <v>620</v>
      </c>
      <c r="D84" s="63">
        <f t="shared" ref="D84:N84" si="19">D85</f>
        <v>0</v>
      </c>
      <c r="E84" s="63">
        <f t="shared" si="19"/>
        <v>0</v>
      </c>
      <c r="F84" s="63">
        <f t="shared" si="19"/>
        <v>0</v>
      </c>
      <c r="G84" s="63">
        <f t="shared" si="19"/>
        <v>0</v>
      </c>
      <c r="H84" s="63">
        <f t="shared" si="19"/>
        <v>0</v>
      </c>
      <c r="I84" s="63">
        <f t="shared" si="19"/>
        <v>0</v>
      </c>
      <c r="J84" s="63">
        <f t="shared" si="19"/>
        <v>0</v>
      </c>
      <c r="K84" s="63">
        <f t="shared" si="19"/>
        <v>0</v>
      </c>
      <c r="L84" s="63">
        <f t="shared" si="19"/>
        <v>0</v>
      </c>
      <c r="M84" s="40">
        <f t="shared" si="3"/>
        <v>0</v>
      </c>
      <c r="N84" s="63">
        <f t="shared" si="19"/>
        <v>0</v>
      </c>
    </row>
    <row r="85" spans="1:14" s="8" customFormat="1" ht="11.25">
      <c r="A85" s="43" t="s">
        <v>98</v>
      </c>
      <c r="B85" s="44">
        <v>4210</v>
      </c>
      <c r="C85" s="44">
        <v>630</v>
      </c>
      <c r="D85" s="61">
        <v>0</v>
      </c>
      <c r="E85" s="62">
        <v>0</v>
      </c>
      <c r="F85" s="61">
        <v>0</v>
      </c>
      <c r="G85" s="61">
        <v>0</v>
      </c>
      <c r="H85" s="61">
        <v>0</v>
      </c>
      <c r="I85" s="61">
        <v>0</v>
      </c>
      <c r="J85" s="61">
        <v>0</v>
      </c>
      <c r="K85" s="61">
        <v>0</v>
      </c>
      <c r="L85" s="61">
        <v>0</v>
      </c>
      <c r="M85" s="40">
        <f t="shared" si="3"/>
        <v>0</v>
      </c>
      <c r="N85" s="61">
        <v>0</v>
      </c>
    </row>
    <row r="86" spans="1:14" s="8" customFormat="1" ht="11.25">
      <c r="A86" s="49" t="s">
        <v>99</v>
      </c>
      <c r="B86" s="41">
        <v>5000</v>
      </c>
      <c r="C86" s="41">
        <v>640</v>
      </c>
      <c r="D86" s="66" t="s">
        <v>100</v>
      </c>
      <c r="E86" s="66">
        <v>3252815</v>
      </c>
      <c r="F86" s="73" t="s">
        <v>100</v>
      </c>
      <c r="G86" s="73" t="s">
        <v>100</v>
      </c>
      <c r="H86" s="73" t="s">
        <v>100</v>
      </c>
      <c r="I86" s="73" t="s">
        <v>100</v>
      </c>
      <c r="J86" s="73" t="s">
        <v>100</v>
      </c>
      <c r="K86" s="73" t="s">
        <v>100</v>
      </c>
      <c r="L86" s="73" t="s">
        <v>100</v>
      </c>
      <c r="M86" s="73" t="s">
        <v>100</v>
      </c>
      <c r="N86" s="73" t="s">
        <v>100</v>
      </c>
    </row>
    <row r="87" spans="1:14" s="8" customFormat="1" ht="11.25" hidden="1">
      <c r="A87" s="74"/>
      <c r="B87" s="146"/>
      <c r="C87" s="198"/>
      <c r="D87" s="199"/>
      <c r="E87" s="200"/>
      <c r="F87" s="200"/>
      <c r="G87" s="199"/>
      <c r="H87" s="199"/>
      <c r="I87" s="199"/>
      <c r="J87" s="199"/>
      <c r="K87" s="199"/>
      <c r="L87" s="199"/>
      <c r="M87" s="147"/>
    </row>
    <row r="88" spans="1:14" s="8" customFormat="1" ht="11.25" hidden="1">
      <c r="A88" s="49"/>
      <c r="B88" s="41"/>
      <c r="C88" s="201"/>
      <c r="D88" s="202"/>
      <c r="E88" s="203"/>
      <c r="F88" s="203"/>
      <c r="G88" s="202"/>
      <c r="H88" s="202"/>
      <c r="I88" s="202"/>
      <c r="J88" s="202"/>
      <c r="K88" s="202"/>
      <c r="L88" s="202"/>
      <c r="M88" s="204"/>
    </row>
    <row r="89" spans="1:14" s="8" customFormat="1" ht="11.25" hidden="1">
      <c r="A89" s="49"/>
      <c r="B89" s="41"/>
      <c r="C89" s="201"/>
      <c r="D89" s="202"/>
      <c r="E89" s="203"/>
      <c r="F89" s="203"/>
      <c r="G89" s="202"/>
      <c r="H89" s="202"/>
      <c r="I89" s="202"/>
      <c r="J89" s="202"/>
      <c r="K89" s="202"/>
      <c r="L89" s="202"/>
      <c r="M89" s="204"/>
    </row>
    <row r="90" spans="1:14" s="8" customFormat="1" ht="11.25" hidden="1">
      <c r="A90" s="49"/>
      <c r="B90" s="41"/>
      <c r="C90" s="201"/>
      <c r="D90" s="202"/>
      <c r="E90" s="203"/>
      <c r="F90" s="203"/>
      <c r="G90" s="202"/>
      <c r="H90" s="202"/>
      <c r="I90" s="202"/>
      <c r="J90" s="202"/>
      <c r="K90" s="202"/>
      <c r="L90" s="202"/>
      <c r="M90" s="204"/>
    </row>
    <row r="91" spans="1:14" s="8" customFormat="1" ht="12" hidden="1">
      <c r="A91" s="89"/>
      <c r="B91" s="38"/>
      <c r="C91" s="205"/>
      <c r="D91" s="206"/>
      <c r="E91" s="92"/>
      <c r="F91" s="92"/>
      <c r="G91" s="206"/>
      <c r="H91" s="206"/>
      <c r="I91" s="206"/>
      <c r="J91" s="206"/>
      <c r="K91" s="206"/>
      <c r="L91" s="206"/>
      <c r="M91" s="207"/>
    </row>
    <row r="92" spans="1:14" s="8" customFormat="1" ht="11.25" hidden="1">
      <c r="A92" s="43"/>
      <c r="B92" s="44"/>
      <c r="C92" s="201"/>
      <c r="D92" s="208"/>
      <c r="E92" s="209"/>
      <c r="F92" s="209"/>
      <c r="G92" s="208"/>
      <c r="H92" s="208"/>
      <c r="I92" s="208"/>
      <c r="J92" s="208"/>
      <c r="K92" s="208"/>
      <c r="L92" s="208"/>
      <c r="M92" s="149"/>
    </row>
    <row r="93" spans="1:14" s="8" customFormat="1" ht="11.25" hidden="1">
      <c r="A93" s="43"/>
      <c r="B93" s="44"/>
      <c r="C93" s="201"/>
      <c r="D93" s="208"/>
      <c r="E93" s="209"/>
      <c r="F93" s="209"/>
      <c r="G93" s="208"/>
      <c r="H93" s="208"/>
      <c r="I93" s="208"/>
      <c r="J93" s="208"/>
      <c r="K93" s="208"/>
      <c r="L93" s="208"/>
      <c r="M93" s="149"/>
    </row>
    <row r="94" spans="1:14" s="8" customFormat="1" ht="11.25" hidden="1">
      <c r="A94" s="96"/>
      <c r="B94" s="183"/>
      <c r="C94" s="205"/>
      <c r="D94" s="210"/>
      <c r="E94" s="98"/>
      <c r="F94" s="98"/>
      <c r="G94" s="210"/>
      <c r="H94" s="210"/>
      <c r="I94" s="210"/>
      <c r="J94" s="210"/>
      <c r="K94" s="210"/>
      <c r="L94" s="210"/>
      <c r="M94" s="210"/>
    </row>
    <row r="95" spans="1:14" s="8" customFormat="1" ht="14.25" customHeight="1">
      <c r="A95" s="211" t="s">
        <v>153</v>
      </c>
      <c r="B95" s="155"/>
      <c r="C95" s="212"/>
      <c r="D95" s="213"/>
      <c r="E95" s="214"/>
      <c r="F95" s="214"/>
      <c r="G95" s="213"/>
      <c r="H95" s="213"/>
      <c r="I95" s="213"/>
      <c r="J95" s="213"/>
      <c r="K95" s="213"/>
      <c r="L95" s="213"/>
      <c r="M95" s="213"/>
    </row>
    <row r="96" spans="1:14" s="8" customFormat="1" ht="3" customHeight="1">
      <c r="A96" s="215"/>
      <c r="B96" s="155"/>
      <c r="C96" s="212"/>
      <c r="D96" s="213"/>
      <c r="E96" s="214"/>
      <c r="F96" s="214"/>
      <c r="G96" s="213"/>
      <c r="H96" s="213"/>
      <c r="I96" s="213"/>
      <c r="J96" s="213"/>
      <c r="K96" s="213"/>
      <c r="L96" s="213"/>
      <c r="M96" s="213"/>
    </row>
    <row r="97" spans="1:13" s="8" customFormat="1" ht="11.25" hidden="1">
      <c r="A97" s="215"/>
      <c r="B97" s="155"/>
      <c r="C97" s="212"/>
      <c r="D97" s="213"/>
      <c r="E97" s="216"/>
      <c r="F97" s="216"/>
      <c r="G97" s="213"/>
      <c r="H97" s="213"/>
      <c r="I97" s="213"/>
      <c r="J97" s="213"/>
      <c r="K97" s="213"/>
      <c r="L97" s="213"/>
      <c r="M97" s="213"/>
    </row>
    <row r="98" spans="1:13">
      <c r="A98" s="102" t="str">
        <f>[1]ЗАПОЛНИТЬ!F30</f>
        <v xml:space="preserve">Керівник </v>
      </c>
      <c r="B98" s="107"/>
      <c r="C98" s="107"/>
      <c r="D98" s="107"/>
      <c r="G98" s="104" t="str">
        <f>[1]ЗАПОЛНИТЬ!F26</f>
        <v>І.В. Топчій</v>
      </c>
      <c r="H98" s="104"/>
      <c r="I98" s="104"/>
    </row>
    <row r="99" spans="1:13">
      <c r="B99" s="105" t="s">
        <v>103</v>
      </c>
      <c r="C99" s="105"/>
      <c r="D99" s="105"/>
      <c r="G99" s="106" t="s">
        <v>104</v>
      </c>
      <c r="H99" s="106"/>
      <c r="I99" s="1"/>
    </row>
    <row r="100" spans="1:13">
      <c r="A100" s="102" t="str">
        <f>[1]ЗАПОЛНИТЬ!F31</f>
        <v>Головний бухгалтер</v>
      </c>
      <c r="B100" s="107"/>
      <c r="C100" s="107"/>
      <c r="D100" s="107"/>
      <c r="G100" s="104" t="str">
        <f>[1]ЗАПОЛНИТЬ!F28</f>
        <v>І.М. Лясковська</v>
      </c>
      <c r="H100" s="104"/>
      <c r="I100" s="104"/>
    </row>
    <row r="101" spans="1:13" ht="8.25" customHeight="1">
      <c r="B101" s="105" t="s">
        <v>103</v>
      </c>
      <c r="C101" s="105"/>
      <c r="D101" s="105"/>
      <c r="G101" s="106" t="s">
        <v>104</v>
      </c>
      <c r="H101" s="106"/>
      <c r="I101" s="1"/>
    </row>
    <row r="102" spans="1:13" ht="12.75" customHeight="1">
      <c r="A102" s="1" t="str">
        <f>[1]ЗАПОЛНИТЬ!C19</f>
        <v>"05"жовтня 2017 року</v>
      </c>
    </row>
    <row r="103" spans="1:13">
      <c r="A103" s="8"/>
    </row>
  </sheetData>
  <sheetCalcPr fullCalcOnLoad="1"/>
  <sheetProtection sheet="1" formatColumns="0" formatRows="0"/>
  <mergeCells count="44">
    <mergeCell ref="B101:D101"/>
    <mergeCell ref="G101:H101"/>
    <mergeCell ref="N19:N20"/>
    <mergeCell ref="B98:D98"/>
    <mergeCell ref="G98:I98"/>
    <mergeCell ref="B99:D99"/>
    <mergeCell ref="G99:H99"/>
    <mergeCell ref="B100:D100"/>
    <mergeCell ref="G100:I100"/>
    <mergeCell ref="H18:H20"/>
    <mergeCell ref="I18:I20"/>
    <mergeCell ref="J18:K18"/>
    <mergeCell ref="L18:L20"/>
    <mergeCell ref="M18:N18"/>
    <mergeCell ref="F19:F20"/>
    <mergeCell ref="G19:G20"/>
    <mergeCell ref="J19:J20"/>
    <mergeCell ref="K19:K20"/>
    <mergeCell ref="M19:M20"/>
    <mergeCell ref="A18:A20"/>
    <mergeCell ref="B18:B20"/>
    <mergeCell ref="C18:C20"/>
    <mergeCell ref="D18:D20"/>
    <mergeCell ref="E18:E20"/>
    <mergeCell ref="F18:G18"/>
    <mergeCell ref="A13:B13"/>
    <mergeCell ref="E13:M13"/>
    <mergeCell ref="A14:B14"/>
    <mergeCell ref="E14:M14"/>
    <mergeCell ref="A15:B15"/>
    <mergeCell ref="E15:M15"/>
    <mergeCell ref="B10:J10"/>
    <mergeCell ref="M10:N10"/>
    <mergeCell ref="B11:J11"/>
    <mergeCell ref="M11:N11"/>
    <mergeCell ref="A12:B12"/>
    <mergeCell ref="E12:J12"/>
    <mergeCell ref="I1:N3"/>
    <mergeCell ref="A4:M4"/>
    <mergeCell ref="A5:H5"/>
    <mergeCell ref="A6:M6"/>
    <mergeCell ref="M8:N8"/>
    <mergeCell ref="B9:J9"/>
    <mergeCell ref="M9:N9"/>
  </mergeCells>
  <pageMargins left="0.19685039370078741" right="0.19685039370078741" top="0.59055118110236227" bottom="0.19685039370078741" header="0.59055118110236227" footer="0.19685039370078741"/>
  <pageSetup paperSize="9" scale="90" fitToHeight="2" orientation="landscape" r:id="rId1"/>
</worksheet>
</file>

<file path=xl/worksheets/sheet3.xml><?xml version="1.0" encoding="utf-8"?>
<worksheet xmlns="http://schemas.openxmlformats.org/spreadsheetml/2006/main" xmlns:r="http://schemas.openxmlformats.org/officeDocument/2006/relationships">
  <sheetPr codeName="Аркуш64">
    <pageSetUpPr fitToPage="1"/>
  </sheetPr>
  <dimension ref="A1:Q106"/>
  <sheetViews>
    <sheetView workbookViewId="0"/>
  </sheetViews>
  <sheetFormatPr defaultRowHeight="15"/>
  <cols>
    <col min="1" max="1" width="74.28515625" customWidth="1"/>
    <col min="2" max="2" width="5" customWidth="1"/>
    <col min="3" max="3" width="5.140625" customWidth="1"/>
    <col min="4" max="4" width="10" customWidth="1"/>
    <col min="5" max="5" width="9.7109375" customWidth="1"/>
    <col min="6" max="6" width="7.140625" customWidth="1"/>
    <col min="7" max="7" width="6.85546875" customWidth="1"/>
    <col min="8" max="8" width="9.5703125" hidden="1" customWidth="1"/>
    <col min="9" max="10" width="12.140625" customWidth="1"/>
    <col min="11" max="11" width="11.140625" customWidth="1"/>
    <col min="12" max="12" width="12.140625" hidden="1" customWidth="1"/>
    <col min="13" max="13" width="10" customWidth="1"/>
    <col min="14" max="14" width="8.85546875" customWidth="1"/>
  </cols>
  <sheetData>
    <row r="1" spans="1:17" s="1" customFormat="1" ht="15" customHeight="1">
      <c r="H1" s="3"/>
      <c r="I1" s="2" t="s">
        <v>136</v>
      </c>
      <c r="J1" s="2"/>
      <c r="K1" s="2"/>
      <c r="L1" s="2"/>
      <c r="M1" s="2"/>
      <c r="N1" s="3"/>
    </row>
    <row r="2" spans="1:17" s="1" customFormat="1" ht="29.25" customHeight="1">
      <c r="G2" s="3"/>
      <c r="H2" s="3"/>
      <c r="I2" s="2"/>
      <c r="J2" s="2"/>
      <c r="K2" s="2"/>
      <c r="L2" s="2"/>
      <c r="M2" s="2"/>
      <c r="N2" s="3"/>
    </row>
    <row r="3" spans="1:17" s="1" customFormat="1">
      <c r="A3" s="4" t="s">
        <v>1</v>
      </c>
      <c r="B3" s="4"/>
      <c r="C3" s="4"/>
      <c r="D3" s="4"/>
      <c r="E3" s="4"/>
      <c r="F3" s="4"/>
      <c r="G3" s="4"/>
      <c r="H3" s="4"/>
      <c r="I3" s="4"/>
      <c r="J3" s="4"/>
      <c r="K3" s="4"/>
      <c r="L3" s="4"/>
      <c r="M3" s="4"/>
      <c r="N3" s="3"/>
    </row>
    <row r="4" spans="1:17" s="1" customFormat="1">
      <c r="A4" s="4" t="s">
        <v>137</v>
      </c>
      <c r="B4" s="4"/>
      <c r="C4" s="4"/>
      <c r="D4" s="4"/>
      <c r="E4" s="4"/>
      <c r="F4" s="4"/>
      <c r="G4" s="4"/>
      <c r="H4" s="4"/>
      <c r="I4" s="4"/>
      <c r="J4" s="4"/>
      <c r="K4" s="4"/>
      <c r="L4" s="4"/>
      <c r="M4" s="4"/>
      <c r="N4" s="5"/>
      <c r="O4" s="5"/>
      <c r="P4" s="5"/>
      <c r="Q4" s="5"/>
    </row>
    <row r="5" spans="1:17" s="1" customFormat="1" ht="13.5" customHeight="1">
      <c r="A5" s="6" t="str">
        <f>IF([1]ЗАПОЛНИТЬ!$F$7=1,CONCATENATE([1]шапки!A4),CONCATENATE([1]шапки!A4,[1]шапки!C4))</f>
        <v xml:space="preserve">(форма № 4-2д, </v>
      </c>
      <c r="B5" s="6"/>
      <c r="C5" s="6"/>
      <c r="D5" s="7" t="str">
        <f>IF([1]ЗАПОЛНИТЬ!$F$7=1,[1]шапки!C4,[1]шапки!D4)</f>
        <v>№ 4-2м),</v>
      </c>
      <c r="E5" s="5" t="str">
        <f>IF([1]ЗАПОЛНИТЬ!$F$7=1,[1]шапки!D4,"")</f>
        <v/>
      </c>
      <c r="F5" s="5"/>
      <c r="G5" s="111"/>
      <c r="H5" s="111"/>
      <c r="I5" s="5"/>
      <c r="J5" s="5"/>
      <c r="K5" s="5"/>
      <c r="L5" s="5"/>
      <c r="M5" s="5"/>
      <c r="N5" s="5"/>
      <c r="O5" s="5"/>
      <c r="P5" s="5"/>
      <c r="Q5" s="5"/>
    </row>
    <row r="6" spans="1:17" s="1" customFormat="1">
      <c r="A6" s="4" t="str">
        <f>CONCATENATE("за ",[1]ЗАПОЛНИТЬ!$B$17," ",[1]ЗАПОЛНИТЬ!$C$17)</f>
        <v>за  3  квартали 2017 р.</v>
      </c>
      <c r="B6" s="4"/>
      <c r="C6" s="4"/>
      <c r="D6" s="4"/>
      <c r="E6" s="4"/>
      <c r="F6" s="4"/>
      <c r="G6" s="4"/>
      <c r="H6" s="4"/>
      <c r="I6" s="4"/>
      <c r="J6" s="4"/>
      <c r="K6" s="4"/>
      <c r="L6" s="4"/>
      <c r="M6" s="4"/>
    </row>
    <row r="7" spans="1:17" s="8" customFormat="1" ht="4.5" hidden="1" customHeight="1"/>
    <row r="8" spans="1:17" s="8" customFormat="1" ht="9" customHeight="1">
      <c r="M8" s="162" t="s">
        <v>2</v>
      </c>
      <c r="N8" s="162"/>
    </row>
    <row r="9" spans="1:17" s="8" customFormat="1" ht="12">
      <c r="A9" s="11" t="s">
        <v>3</v>
      </c>
      <c r="B9" s="12" t="str">
        <f>[1]ЗАПОЛНИТЬ!B3</f>
        <v>Черкаська гімназія №  9</v>
      </c>
      <c r="C9" s="12"/>
      <c r="D9" s="12"/>
      <c r="E9" s="12"/>
      <c r="F9" s="12"/>
      <c r="G9" s="12"/>
      <c r="H9" s="12"/>
      <c r="I9" s="12"/>
      <c r="J9" s="12"/>
      <c r="K9" s="13" t="str">
        <f>[1]ЗАПОЛНИТЬ!A13</f>
        <v>за ЄДРПОУ</v>
      </c>
      <c r="M9" s="118" t="str">
        <f>[1]ЗАПОЛНИТЬ!B13</f>
        <v>14202233</v>
      </c>
      <c r="N9" s="118"/>
      <c r="O9" s="16"/>
    </row>
    <row r="10" spans="1:17" s="8" customFormat="1" ht="11.25" customHeight="1">
      <c r="A10" s="17" t="s">
        <v>5</v>
      </c>
      <c r="B10" s="18" t="str">
        <f>[1]ЗАПОЛНИТЬ!B5</f>
        <v>м. Черкаси</v>
      </c>
      <c r="C10" s="18"/>
      <c r="D10" s="18"/>
      <c r="E10" s="18"/>
      <c r="F10" s="18"/>
      <c r="G10" s="18"/>
      <c r="H10" s="18"/>
      <c r="I10" s="18"/>
      <c r="J10" s="18"/>
      <c r="K10" s="13" t="str">
        <f>[1]ЗАПОЛНИТЬ!A14</f>
        <v>за КОАТУУ</v>
      </c>
      <c r="M10" s="120">
        <f>[1]ЗАПОЛНИТЬ!B14</f>
        <v>711013640</v>
      </c>
      <c r="N10" s="120"/>
      <c r="O10" s="17"/>
    </row>
    <row r="11" spans="1:17" s="8" customFormat="1" ht="11.25" customHeight="1">
      <c r="A11" s="17" t="str">
        <f>[1]Ф.4.1.КФК20!A11</f>
        <v>Організаційно-правова форма господарювання</v>
      </c>
      <c r="B11" s="18" t="str">
        <f>[1]ЗАПОЛНИТЬ!D15</f>
        <v>Комунальна організація (установа, заклад)</v>
      </c>
      <c r="C11" s="18"/>
      <c r="D11" s="18"/>
      <c r="E11" s="18"/>
      <c r="F11" s="18"/>
      <c r="G11" s="18"/>
      <c r="H11" s="18"/>
      <c r="I11" s="18"/>
      <c r="J11" s="18"/>
      <c r="K11" s="13" t="str">
        <f>[1]ЗАПОЛНИТЬ!A15</f>
        <v>за КОПФГ</v>
      </c>
      <c r="M11" s="120">
        <f>[1]ЗАПОЛНИТЬ!B15</f>
        <v>430</v>
      </c>
      <c r="N11" s="120"/>
      <c r="O11" s="17"/>
    </row>
    <row r="12" spans="1:17" s="8" customFormat="1" ht="12">
      <c r="A12" s="22" t="s">
        <v>9</v>
      </c>
      <c r="B12" s="22"/>
      <c r="C12" s="22"/>
      <c r="D12" s="28">
        <f>[1]ЗАПОЛНИТЬ!H9</f>
        <v>0</v>
      </c>
      <c r="E12" s="163" t="str">
        <f>IF(D12&gt;0,VLOOKUP(D12,'[1]ДовидникКВК(ГОС)'!A$1:B$65536,2,FALSE),"")</f>
        <v/>
      </c>
      <c r="F12" s="163"/>
      <c r="G12" s="163"/>
      <c r="H12" s="163"/>
      <c r="I12" s="163"/>
      <c r="J12" s="163"/>
      <c r="K12" s="164"/>
      <c r="L12" s="165"/>
      <c r="M12" s="165"/>
      <c r="N12" s="25"/>
      <c r="O12" s="16"/>
    </row>
    <row r="13" spans="1:17" s="8" customFormat="1" ht="11.25">
      <c r="A13" s="22" t="s">
        <v>10</v>
      </c>
      <c r="B13" s="22"/>
      <c r="C13" s="22"/>
      <c r="D13" s="166" t="s">
        <v>130</v>
      </c>
      <c r="E13" s="167" t="str">
        <f>IF(D13&gt;0,VLOOKUP(D13,[1]ДовидникКПК!B$1:C$65536,2,FALSE),"")</f>
        <v>-</v>
      </c>
      <c r="F13" s="167"/>
      <c r="G13" s="167"/>
      <c r="H13" s="167"/>
      <c r="I13" s="167"/>
      <c r="J13" s="167"/>
      <c r="K13" s="167"/>
      <c r="L13" s="167"/>
      <c r="M13" s="167"/>
      <c r="N13" s="15"/>
      <c r="O13" s="16"/>
    </row>
    <row r="14" spans="1:17" s="8" customFormat="1" ht="11.25">
      <c r="A14" s="22" t="s">
        <v>11</v>
      </c>
      <c r="B14" s="22"/>
      <c r="C14" s="22"/>
      <c r="D14" s="168" t="str">
        <f>[1]ЗАПОЛНИТЬ!H10</f>
        <v>10</v>
      </c>
      <c r="E14" s="163" t="str">
        <f>[1]ЗАПОЛНИТЬ!I10</f>
        <v>Департамент освіти та гуманітарної політики</v>
      </c>
      <c r="F14" s="163"/>
      <c r="G14" s="163"/>
      <c r="H14" s="163"/>
      <c r="I14" s="163"/>
      <c r="J14" s="163"/>
      <c r="K14" s="163"/>
      <c r="L14" s="163"/>
      <c r="M14" s="163"/>
      <c r="N14" s="15"/>
      <c r="O14" s="16"/>
    </row>
    <row r="15" spans="1:17" s="8" customFormat="1" ht="30.75" customHeight="1">
      <c r="A15" s="22" t="s">
        <v>12</v>
      </c>
      <c r="B15" s="22"/>
      <c r="C15" s="22"/>
      <c r="D15" s="166" t="s">
        <v>13</v>
      </c>
      <c r="E15" s="163" t="str">
        <f>VLOOKUP(RIGHT(D15,4),[1]КПКВМБ!A$1:B$65536,2,FALSE)</f>
        <v>Надання загальної середньої освіти загальноосвітніми навчальними закладами (в т. ч. школою - дитячим садком, інтернатом при школі), спеціалізованими школами, ліцеями, гімназіями, колегіумами</v>
      </c>
      <c r="F15" s="163"/>
      <c r="G15" s="163"/>
      <c r="H15" s="163"/>
      <c r="I15" s="163"/>
      <c r="J15" s="163"/>
      <c r="K15" s="163"/>
      <c r="L15" s="163"/>
      <c r="M15" s="163"/>
      <c r="N15" s="15"/>
      <c r="O15" s="16"/>
    </row>
    <row r="16" spans="1:17" s="8" customFormat="1" ht="11.25">
      <c r="A16" s="32" t="s">
        <v>138</v>
      </c>
    </row>
    <row r="17" spans="1:14" s="8" customFormat="1" ht="11.25">
      <c r="A17" s="32" t="s">
        <v>15</v>
      </c>
    </row>
    <row r="18" spans="1:14" s="8" customFormat="1" ht="11.25" customHeight="1">
      <c r="A18" s="34" t="s">
        <v>16</v>
      </c>
      <c r="B18" s="34" t="s">
        <v>17</v>
      </c>
      <c r="C18" s="34" t="s">
        <v>18</v>
      </c>
      <c r="D18" s="34" t="s">
        <v>139</v>
      </c>
      <c r="E18" s="34" t="s">
        <v>21</v>
      </c>
      <c r="F18" s="34"/>
      <c r="G18" s="34" t="s">
        <v>108</v>
      </c>
      <c r="H18" s="34" t="s">
        <v>140</v>
      </c>
      <c r="I18" s="34" t="s">
        <v>22</v>
      </c>
      <c r="J18" s="34" t="s">
        <v>23</v>
      </c>
      <c r="K18" s="34"/>
      <c r="L18" s="34" t="s">
        <v>24</v>
      </c>
      <c r="M18" s="128" t="s">
        <v>25</v>
      </c>
      <c r="N18" s="128"/>
    </row>
    <row r="19" spans="1:14" s="8" customFormat="1" ht="16.5" customHeight="1">
      <c r="A19" s="34"/>
      <c r="B19" s="34"/>
      <c r="C19" s="34"/>
      <c r="D19" s="34"/>
      <c r="E19" s="34"/>
      <c r="F19" s="34"/>
      <c r="G19" s="34"/>
      <c r="H19" s="34"/>
      <c r="I19" s="34"/>
      <c r="J19" s="34"/>
      <c r="K19" s="34"/>
      <c r="L19" s="34"/>
      <c r="M19" s="128"/>
      <c r="N19" s="128"/>
    </row>
    <row r="20" spans="1:14" s="8" customFormat="1" ht="36.75" customHeight="1">
      <c r="A20" s="34"/>
      <c r="B20" s="34"/>
      <c r="C20" s="34"/>
      <c r="D20" s="34"/>
      <c r="E20" s="41" t="s">
        <v>112</v>
      </c>
      <c r="F20" s="130" t="s">
        <v>113</v>
      </c>
      <c r="G20" s="34"/>
      <c r="H20" s="34"/>
      <c r="I20" s="34"/>
      <c r="J20" s="41" t="s">
        <v>112</v>
      </c>
      <c r="K20" s="130" t="s">
        <v>141</v>
      </c>
      <c r="L20" s="34"/>
      <c r="M20" s="41" t="s">
        <v>112</v>
      </c>
      <c r="N20" s="169" t="s">
        <v>113</v>
      </c>
    </row>
    <row r="21" spans="1:14" s="8" customFormat="1" ht="11.25">
      <c r="A21" s="37">
        <v>1</v>
      </c>
      <c r="B21" s="37">
        <v>2</v>
      </c>
      <c r="C21" s="37">
        <v>3</v>
      </c>
      <c r="D21" s="37">
        <v>4</v>
      </c>
      <c r="E21" s="37">
        <v>5</v>
      </c>
      <c r="F21" s="37">
        <v>6</v>
      </c>
      <c r="G21" s="37">
        <v>7</v>
      </c>
      <c r="H21" s="37">
        <v>8</v>
      </c>
      <c r="I21" s="37">
        <v>8</v>
      </c>
      <c r="J21" s="37">
        <v>9</v>
      </c>
      <c r="K21" s="37">
        <v>10</v>
      </c>
      <c r="L21" s="37">
        <v>12</v>
      </c>
      <c r="M21" s="37">
        <v>11</v>
      </c>
      <c r="N21" s="37">
        <v>12</v>
      </c>
    </row>
    <row r="22" spans="1:14" s="8" customFormat="1" ht="11.25">
      <c r="A22" s="37" t="s">
        <v>120</v>
      </c>
      <c r="B22" s="38" t="s">
        <v>27</v>
      </c>
      <c r="C22" s="39" t="s">
        <v>28</v>
      </c>
      <c r="D22" s="40">
        <f>SUM(D23:D27)</f>
        <v>156927</v>
      </c>
      <c r="E22" s="132">
        <v>8444.6299999999992</v>
      </c>
      <c r="F22" s="132">
        <v>0</v>
      </c>
      <c r="G22" s="132">
        <v>0</v>
      </c>
      <c r="H22" s="40">
        <f>H25</f>
        <v>0</v>
      </c>
      <c r="I22" s="40">
        <f>SUM(I23:I26)</f>
        <v>151533</v>
      </c>
      <c r="J22" s="133" t="s">
        <v>27</v>
      </c>
      <c r="K22" s="133" t="s">
        <v>27</v>
      </c>
      <c r="L22" s="133" t="s">
        <v>27</v>
      </c>
      <c r="M22" s="40">
        <f>E22-F22-G22+I22-J28-K28</f>
        <v>3179.6100000000151</v>
      </c>
      <c r="N22" s="40">
        <v>0</v>
      </c>
    </row>
    <row r="23" spans="1:14" s="8" customFormat="1" ht="11.25">
      <c r="A23" s="134" t="s">
        <v>142</v>
      </c>
      <c r="B23" s="38" t="s">
        <v>27</v>
      </c>
      <c r="C23" s="39" t="s">
        <v>30</v>
      </c>
      <c r="D23" s="138">
        <v>106742</v>
      </c>
      <c r="E23" s="133" t="s">
        <v>27</v>
      </c>
      <c r="F23" s="133" t="s">
        <v>27</v>
      </c>
      <c r="G23" s="133" t="s">
        <v>27</v>
      </c>
      <c r="H23" s="133" t="s">
        <v>27</v>
      </c>
      <c r="I23" s="138">
        <v>106742</v>
      </c>
      <c r="J23" s="133" t="s">
        <v>27</v>
      </c>
      <c r="K23" s="133" t="s">
        <v>27</v>
      </c>
      <c r="L23" s="133" t="s">
        <v>27</v>
      </c>
      <c r="M23" s="133" t="s">
        <v>27</v>
      </c>
      <c r="N23" s="133" t="s">
        <v>27</v>
      </c>
    </row>
    <row r="24" spans="1:14" s="8" customFormat="1" ht="27.75" customHeight="1">
      <c r="A24" s="170" t="s">
        <v>143</v>
      </c>
      <c r="B24" s="38" t="s">
        <v>27</v>
      </c>
      <c r="C24" s="39" t="s">
        <v>32</v>
      </c>
      <c r="D24" s="138">
        <v>41741</v>
      </c>
      <c r="E24" s="133" t="s">
        <v>27</v>
      </c>
      <c r="F24" s="133" t="s">
        <v>27</v>
      </c>
      <c r="G24" s="133" t="s">
        <v>27</v>
      </c>
      <c r="H24" s="133" t="s">
        <v>27</v>
      </c>
      <c r="I24" s="138">
        <v>44791</v>
      </c>
      <c r="J24" s="133" t="s">
        <v>27</v>
      </c>
      <c r="K24" s="133" t="s">
        <v>27</v>
      </c>
      <c r="L24" s="133" t="s">
        <v>27</v>
      </c>
      <c r="M24" s="133" t="s">
        <v>27</v>
      </c>
      <c r="N24" s="133" t="s">
        <v>27</v>
      </c>
    </row>
    <row r="25" spans="1:14" s="8" customFormat="1" ht="43.5" customHeight="1">
      <c r="A25" s="170" t="s">
        <v>144</v>
      </c>
      <c r="B25" s="38" t="s">
        <v>27</v>
      </c>
      <c r="C25" s="39" t="s">
        <v>34</v>
      </c>
      <c r="D25" s="138">
        <v>0</v>
      </c>
      <c r="E25" s="133" t="s">
        <v>27</v>
      </c>
      <c r="F25" s="133" t="s">
        <v>27</v>
      </c>
      <c r="G25" s="133" t="s">
        <v>27</v>
      </c>
      <c r="H25" s="53">
        <v>0</v>
      </c>
      <c r="I25" s="138">
        <v>0</v>
      </c>
      <c r="J25" s="133" t="s">
        <v>27</v>
      </c>
      <c r="K25" s="133" t="s">
        <v>27</v>
      </c>
      <c r="L25" s="133" t="s">
        <v>27</v>
      </c>
      <c r="M25" s="133" t="s">
        <v>27</v>
      </c>
      <c r="N25" s="133" t="s">
        <v>27</v>
      </c>
    </row>
    <row r="26" spans="1:14" s="8" customFormat="1" ht="16.5">
      <c r="A26" s="170" t="s">
        <v>145</v>
      </c>
      <c r="B26" s="38" t="s">
        <v>27</v>
      </c>
      <c r="C26" s="39" t="s">
        <v>36</v>
      </c>
      <c r="D26" s="138">
        <v>0</v>
      </c>
      <c r="E26" s="133" t="s">
        <v>27</v>
      </c>
      <c r="F26" s="133" t="s">
        <v>27</v>
      </c>
      <c r="G26" s="133" t="s">
        <v>27</v>
      </c>
      <c r="H26" s="133" t="s">
        <v>27</v>
      </c>
      <c r="I26" s="138">
        <v>0</v>
      </c>
      <c r="J26" s="133" t="s">
        <v>27</v>
      </c>
      <c r="K26" s="133" t="s">
        <v>27</v>
      </c>
      <c r="L26" s="133" t="s">
        <v>27</v>
      </c>
      <c r="M26" s="133" t="s">
        <v>27</v>
      </c>
      <c r="N26" s="133" t="s">
        <v>27</v>
      </c>
    </row>
    <row r="27" spans="1:14" s="8" customFormat="1" ht="11.25">
      <c r="A27" s="134" t="s">
        <v>125</v>
      </c>
      <c r="B27" s="38" t="s">
        <v>27</v>
      </c>
      <c r="C27" s="39" t="s">
        <v>38</v>
      </c>
      <c r="D27" s="138">
        <v>8444</v>
      </c>
      <c r="E27" s="133" t="s">
        <v>27</v>
      </c>
      <c r="F27" s="133" t="s">
        <v>27</v>
      </c>
      <c r="G27" s="133" t="s">
        <v>27</v>
      </c>
      <c r="H27" s="133" t="s">
        <v>27</v>
      </c>
      <c r="I27" s="133" t="s">
        <v>27</v>
      </c>
      <c r="J27" s="133" t="s">
        <v>27</v>
      </c>
      <c r="K27" s="133" t="s">
        <v>27</v>
      </c>
      <c r="L27" s="133" t="s">
        <v>27</v>
      </c>
      <c r="M27" s="133" t="s">
        <v>27</v>
      </c>
      <c r="N27" s="133" t="s">
        <v>27</v>
      </c>
    </row>
    <row r="28" spans="1:14" s="8" customFormat="1" ht="11.25">
      <c r="A28" s="171" t="s">
        <v>146</v>
      </c>
      <c r="B28" s="38" t="s">
        <v>27</v>
      </c>
      <c r="C28" s="39" t="s">
        <v>40</v>
      </c>
      <c r="D28" s="40">
        <f>D30+D65+D88+D97</f>
        <v>156927</v>
      </c>
      <c r="E28" s="133" t="s">
        <v>27</v>
      </c>
      <c r="F28" s="133" t="s">
        <v>27</v>
      </c>
      <c r="G28" s="133" t="s">
        <v>27</v>
      </c>
      <c r="H28" s="133" t="s">
        <v>27</v>
      </c>
      <c r="I28" s="133" t="s">
        <v>27</v>
      </c>
      <c r="J28" s="40">
        <f>J30+J65+J88+J97</f>
        <v>156798.01999999999</v>
      </c>
      <c r="K28" s="40">
        <f>K30+K65+K88+K97</f>
        <v>0</v>
      </c>
      <c r="L28" s="40">
        <f>L30+L65+L88+L97</f>
        <v>0</v>
      </c>
      <c r="M28" s="133" t="s">
        <v>27</v>
      </c>
      <c r="N28" s="133" t="s">
        <v>27</v>
      </c>
    </row>
    <row r="29" spans="1:14" s="8" customFormat="1" ht="11.25">
      <c r="A29" s="172" t="s">
        <v>127</v>
      </c>
      <c r="B29" s="173"/>
      <c r="C29" s="174"/>
      <c r="D29" s="53"/>
      <c r="E29" s="133"/>
      <c r="F29" s="133"/>
      <c r="G29" s="133"/>
      <c r="H29" s="133"/>
      <c r="I29" s="133"/>
      <c r="J29" s="53"/>
      <c r="K29" s="53"/>
      <c r="L29" s="53"/>
      <c r="M29" s="133"/>
      <c r="N29" s="133"/>
    </row>
    <row r="30" spans="1:14" s="8" customFormat="1" ht="11.25">
      <c r="A30" s="38" t="s">
        <v>128</v>
      </c>
      <c r="B30" s="38">
        <v>2000</v>
      </c>
      <c r="C30" s="39" t="s">
        <v>42</v>
      </c>
      <c r="D30" s="40">
        <f>D31+D36+D53+D56+D60+D64</f>
        <v>40375</v>
      </c>
      <c r="E30" s="133" t="s">
        <v>27</v>
      </c>
      <c r="F30" s="133" t="s">
        <v>27</v>
      </c>
      <c r="G30" s="133" t="s">
        <v>27</v>
      </c>
      <c r="H30" s="133" t="s">
        <v>27</v>
      </c>
      <c r="I30" s="133" t="s">
        <v>27</v>
      </c>
      <c r="J30" s="40">
        <f>J31+J36+J53+J56+J60+J64</f>
        <v>40246.019999999997</v>
      </c>
      <c r="K30" s="40">
        <f>K31+K36+K53+K56+K60+K64</f>
        <v>0</v>
      </c>
      <c r="L30" s="40">
        <f>L31+L36+L53+L56+L60+L64</f>
        <v>0</v>
      </c>
      <c r="M30" s="133" t="s">
        <v>27</v>
      </c>
      <c r="N30" s="133" t="s">
        <v>27</v>
      </c>
    </row>
    <row r="31" spans="1:14" s="8" customFormat="1" ht="11.25">
      <c r="A31" s="42" t="s">
        <v>31</v>
      </c>
      <c r="B31" s="38">
        <v>2100</v>
      </c>
      <c r="C31" s="39" t="s">
        <v>44</v>
      </c>
      <c r="D31" s="40">
        <f>D32+D35</f>
        <v>0</v>
      </c>
      <c r="E31" s="133" t="s">
        <v>27</v>
      </c>
      <c r="F31" s="133" t="s">
        <v>27</v>
      </c>
      <c r="G31" s="133" t="s">
        <v>27</v>
      </c>
      <c r="H31" s="133" t="s">
        <v>27</v>
      </c>
      <c r="I31" s="133" t="s">
        <v>27</v>
      </c>
      <c r="J31" s="40">
        <f>J32+J35</f>
        <v>0</v>
      </c>
      <c r="K31" s="40">
        <f>K32+K35</f>
        <v>0</v>
      </c>
      <c r="L31" s="40">
        <f>L32+L35</f>
        <v>0</v>
      </c>
      <c r="M31" s="133" t="s">
        <v>27</v>
      </c>
      <c r="N31" s="133" t="s">
        <v>27</v>
      </c>
    </row>
    <row r="32" spans="1:14" s="8" customFormat="1" ht="11.25">
      <c r="A32" s="43" t="s">
        <v>33</v>
      </c>
      <c r="B32" s="44">
        <v>2110</v>
      </c>
      <c r="C32" s="45" t="s">
        <v>147</v>
      </c>
      <c r="D32" s="48">
        <f>SUM(D33:D34)</f>
        <v>0</v>
      </c>
      <c r="E32" s="133" t="s">
        <v>27</v>
      </c>
      <c r="F32" s="133" t="s">
        <v>27</v>
      </c>
      <c r="G32" s="133" t="s">
        <v>27</v>
      </c>
      <c r="H32" s="133" t="s">
        <v>27</v>
      </c>
      <c r="I32" s="133" t="s">
        <v>27</v>
      </c>
      <c r="J32" s="48">
        <f>SUM(J33:J34)</f>
        <v>0</v>
      </c>
      <c r="K32" s="48">
        <f>SUM(K33:K34)</f>
        <v>0</v>
      </c>
      <c r="L32" s="48">
        <f>SUM(L33:L34)</f>
        <v>0</v>
      </c>
      <c r="M32" s="133" t="s">
        <v>27</v>
      </c>
      <c r="N32" s="133" t="s">
        <v>27</v>
      </c>
    </row>
    <row r="33" spans="1:14" s="8" customFormat="1" ht="11.25">
      <c r="A33" s="49" t="s">
        <v>35</v>
      </c>
      <c r="B33" s="41">
        <v>2111</v>
      </c>
      <c r="C33" s="41">
        <v>110</v>
      </c>
      <c r="D33" s="138">
        <v>0</v>
      </c>
      <c r="E33" s="133" t="s">
        <v>27</v>
      </c>
      <c r="F33" s="133" t="s">
        <v>27</v>
      </c>
      <c r="G33" s="133" t="s">
        <v>27</v>
      </c>
      <c r="H33" s="133" t="s">
        <v>27</v>
      </c>
      <c r="I33" s="133" t="s">
        <v>27</v>
      </c>
      <c r="J33" s="138">
        <v>0</v>
      </c>
      <c r="K33" s="138">
        <v>0</v>
      </c>
      <c r="L33" s="138">
        <v>0</v>
      </c>
      <c r="M33" s="133" t="s">
        <v>27</v>
      </c>
      <c r="N33" s="133" t="s">
        <v>27</v>
      </c>
    </row>
    <row r="34" spans="1:14" s="8" customFormat="1" ht="11.25">
      <c r="A34" s="49" t="s">
        <v>37</v>
      </c>
      <c r="B34" s="41">
        <v>2112</v>
      </c>
      <c r="C34" s="41">
        <v>120</v>
      </c>
      <c r="D34" s="138">
        <v>0</v>
      </c>
      <c r="E34" s="133" t="s">
        <v>27</v>
      </c>
      <c r="F34" s="133" t="s">
        <v>27</v>
      </c>
      <c r="G34" s="133" t="s">
        <v>27</v>
      </c>
      <c r="H34" s="133" t="s">
        <v>27</v>
      </c>
      <c r="I34" s="133" t="s">
        <v>27</v>
      </c>
      <c r="J34" s="138">
        <v>0</v>
      </c>
      <c r="K34" s="138">
        <v>0</v>
      </c>
      <c r="L34" s="138">
        <v>0</v>
      </c>
      <c r="M34" s="133" t="s">
        <v>27</v>
      </c>
      <c r="N34" s="133" t="s">
        <v>27</v>
      </c>
    </row>
    <row r="35" spans="1:14" s="8" customFormat="1" ht="12" customHeight="1">
      <c r="A35" s="54" t="s">
        <v>39</v>
      </c>
      <c r="B35" s="44">
        <v>2120</v>
      </c>
      <c r="C35" s="44">
        <v>130</v>
      </c>
      <c r="D35" s="140">
        <v>0</v>
      </c>
      <c r="E35" s="133" t="s">
        <v>27</v>
      </c>
      <c r="F35" s="133" t="s">
        <v>27</v>
      </c>
      <c r="G35" s="133" t="s">
        <v>27</v>
      </c>
      <c r="H35" s="133" t="s">
        <v>27</v>
      </c>
      <c r="I35" s="133" t="s">
        <v>27</v>
      </c>
      <c r="J35" s="140">
        <v>0</v>
      </c>
      <c r="K35" s="140">
        <v>0</v>
      </c>
      <c r="L35" s="140">
        <v>0</v>
      </c>
      <c r="M35" s="133" t="s">
        <v>27</v>
      </c>
      <c r="N35" s="133" t="s">
        <v>27</v>
      </c>
    </row>
    <row r="36" spans="1:14" s="8" customFormat="1" ht="12" customHeight="1">
      <c r="A36" s="55" t="s">
        <v>41</v>
      </c>
      <c r="B36" s="38">
        <v>2200</v>
      </c>
      <c r="C36" s="38">
        <v>140</v>
      </c>
      <c r="D36" s="40">
        <f>SUM(D37:D43)+D50</f>
        <v>40375</v>
      </c>
      <c r="E36" s="133" t="s">
        <v>27</v>
      </c>
      <c r="F36" s="133" t="s">
        <v>27</v>
      </c>
      <c r="G36" s="133" t="s">
        <v>27</v>
      </c>
      <c r="H36" s="133" t="s">
        <v>27</v>
      </c>
      <c r="I36" s="133" t="s">
        <v>27</v>
      </c>
      <c r="J36" s="40">
        <f>SUM(J37:J43)+J50</f>
        <v>40246.019999999997</v>
      </c>
      <c r="K36" s="40">
        <f>SUM(K37:K43)+K50</f>
        <v>0</v>
      </c>
      <c r="L36" s="40">
        <f>SUM(L37:L43)+L50</f>
        <v>0</v>
      </c>
      <c r="M36" s="133" t="s">
        <v>27</v>
      </c>
      <c r="N36" s="133" t="s">
        <v>27</v>
      </c>
    </row>
    <row r="37" spans="1:14" s="8" customFormat="1" ht="11.25">
      <c r="A37" s="43" t="s">
        <v>43</v>
      </c>
      <c r="B37" s="44">
        <v>2210</v>
      </c>
      <c r="C37" s="44">
        <v>150</v>
      </c>
      <c r="D37" s="140">
        <v>40375</v>
      </c>
      <c r="E37" s="133" t="s">
        <v>27</v>
      </c>
      <c r="F37" s="133" t="s">
        <v>27</v>
      </c>
      <c r="G37" s="133" t="s">
        <v>27</v>
      </c>
      <c r="H37" s="133" t="s">
        <v>27</v>
      </c>
      <c r="I37" s="133" t="s">
        <v>27</v>
      </c>
      <c r="J37" s="140">
        <v>40246.019999999997</v>
      </c>
      <c r="K37" s="140">
        <v>0</v>
      </c>
      <c r="L37" s="140">
        <v>0</v>
      </c>
      <c r="M37" s="133" t="s">
        <v>27</v>
      </c>
      <c r="N37" s="133" t="s">
        <v>27</v>
      </c>
    </row>
    <row r="38" spans="1:14" s="8" customFormat="1" ht="11.25">
      <c r="A38" s="43" t="s">
        <v>45</v>
      </c>
      <c r="B38" s="44">
        <v>2220</v>
      </c>
      <c r="C38" s="44">
        <v>160</v>
      </c>
      <c r="D38" s="140">
        <v>0</v>
      </c>
      <c r="E38" s="133" t="s">
        <v>27</v>
      </c>
      <c r="F38" s="133" t="s">
        <v>27</v>
      </c>
      <c r="G38" s="133" t="s">
        <v>27</v>
      </c>
      <c r="H38" s="133" t="s">
        <v>27</v>
      </c>
      <c r="I38" s="133" t="s">
        <v>27</v>
      </c>
      <c r="J38" s="140">
        <v>0</v>
      </c>
      <c r="K38" s="140">
        <v>0</v>
      </c>
      <c r="L38" s="140">
        <v>0</v>
      </c>
      <c r="M38" s="133" t="s">
        <v>27</v>
      </c>
      <c r="N38" s="133" t="s">
        <v>27</v>
      </c>
    </row>
    <row r="39" spans="1:14" s="8" customFormat="1" ht="11.25">
      <c r="A39" s="43" t="s">
        <v>46</v>
      </c>
      <c r="B39" s="44">
        <v>2230</v>
      </c>
      <c r="C39" s="44">
        <v>170</v>
      </c>
      <c r="D39" s="140">
        <v>0</v>
      </c>
      <c r="E39" s="133" t="s">
        <v>27</v>
      </c>
      <c r="F39" s="133" t="s">
        <v>27</v>
      </c>
      <c r="G39" s="133" t="s">
        <v>27</v>
      </c>
      <c r="H39" s="133" t="s">
        <v>27</v>
      </c>
      <c r="I39" s="133" t="s">
        <v>27</v>
      </c>
      <c r="J39" s="140">
        <v>0</v>
      </c>
      <c r="K39" s="140">
        <v>0</v>
      </c>
      <c r="L39" s="140">
        <v>0</v>
      </c>
      <c r="M39" s="133" t="s">
        <v>27</v>
      </c>
      <c r="N39" s="133" t="s">
        <v>27</v>
      </c>
    </row>
    <row r="40" spans="1:14" s="8" customFormat="1" ht="11.25">
      <c r="A40" s="43" t="s">
        <v>47</v>
      </c>
      <c r="B40" s="44">
        <v>2240</v>
      </c>
      <c r="C40" s="44">
        <v>180</v>
      </c>
      <c r="D40" s="140">
        <v>0</v>
      </c>
      <c r="E40" s="133" t="s">
        <v>27</v>
      </c>
      <c r="F40" s="133" t="s">
        <v>27</v>
      </c>
      <c r="G40" s="133" t="s">
        <v>27</v>
      </c>
      <c r="H40" s="133" t="s">
        <v>27</v>
      </c>
      <c r="I40" s="133" t="s">
        <v>27</v>
      </c>
      <c r="J40" s="140">
        <v>0</v>
      </c>
      <c r="K40" s="140">
        <v>0</v>
      </c>
      <c r="L40" s="140">
        <v>0</v>
      </c>
      <c r="M40" s="133" t="s">
        <v>27</v>
      </c>
      <c r="N40" s="133" t="s">
        <v>27</v>
      </c>
    </row>
    <row r="41" spans="1:14" s="8" customFormat="1" ht="11.25">
      <c r="A41" s="43" t="s">
        <v>48</v>
      </c>
      <c r="B41" s="44">
        <v>2250</v>
      </c>
      <c r="C41" s="44">
        <v>190</v>
      </c>
      <c r="D41" s="140">
        <v>0</v>
      </c>
      <c r="E41" s="133" t="s">
        <v>27</v>
      </c>
      <c r="F41" s="133" t="s">
        <v>27</v>
      </c>
      <c r="G41" s="133" t="s">
        <v>27</v>
      </c>
      <c r="H41" s="133" t="s">
        <v>27</v>
      </c>
      <c r="I41" s="133" t="s">
        <v>27</v>
      </c>
      <c r="J41" s="140">
        <v>0</v>
      </c>
      <c r="K41" s="140">
        <v>0</v>
      </c>
      <c r="L41" s="140">
        <v>0</v>
      </c>
      <c r="M41" s="133" t="s">
        <v>27</v>
      </c>
      <c r="N41" s="133" t="s">
        <v>27</v>
      </c>
    </row>
    <row r="42" spans="1:14" s="8" customFormat="1" ht="12.75" customHeight="1">
      <c r="A42" s="54" t="s">
        <v>49</v>
      </c>
      <c r="B42" s="44">
        <v>2260</v>
      </c>
      <c r="C42" s="44">
        <v>200</v>
      </c>
      <c r="D42" s="140">
        <v>0</v>
      </c>
      <c r="E42" s="133" t="s">
        <v>27</v>
      </c>
      <c r="F42" s="133" t="s">
        <v>27</v>
      </c>
      <c r="G42" s="133" t="s">
        <v>27</v>
      </c>
      <c r="H42" s="133" t="s">
        <v>27</v>
      </c>
      <c r="I42" s="133" t="s">
        <v>27</v>
      </c>
      <c r="J42" s="140">
        <v>0</v>
      </c>
      <c r="K42" s="140">
        <v>0</v>
      </c>
      <c r="L42" s="140">
        <v>0</v>
      </c>
      <c r="M42" s="133" t="s">
        <v>27</v>
      </c>
      <c r="N42" s="133" t="s">
        <v>27</v>
      </c>
    </row>
    <row r="43" spans="1:14" s="8" customFormat="1" ht="11.25">
      <c r="A43" s="54" t="s">
        <v>50</v>
      </c>
      <c r="B43" s="44">
        <v>2270</v>
      </c>
      <c r="C43" s="44">
        <v>210</v>
      </c>
      <c r="D43" s="48">
        <f>SUM(D44:D49)</f>
        <v>0</v>
      </c>
      <c r="E43" s="133" t="s">
        <v>27</v>
      </c>
      <c r="F43" s="133" t="s">
        <v>27</v>
      </c>
      <c r="G43" s="133" t="s">
        <v>27</v>
      </c>
      <c r="H43" s="133" t="s">
        <v>27</v>
      </c>
      <c r="I43" s="133" t="s">
        <v>27</v>
      </c>
      <c r="J43" s="48">
        <f>SUM(J44:J49)</f>
        <v>0</v>
      </c>
      <c r="K43" s="48">
        <f>SUM(K44:K49)</f>
        <v>0</v>
      </c>
      <c r="L43" s="48">
        <f>SUM(L44:L49)</f>
        <v>0</v>
      </c>
      <c r="M43" s="133" t="s">
        <v>27</v>
      </c>
      <c r="N43" s="133" t="s">
        <v>27</v>
      </c>
    </row>
    <row r="44" spans="1:14" s="8" customFormat="1" ht="11.25">
      <c r="A44" s="49" t="s">
        <v>51</v>
      </c>
      <c r="B44" s="41">
        <v>2271</v>
      </c>
      <c r="C44" s="41">
        <v>220</v>
      </c>
      <c r="D44" s="138">
        <v>0</v>
      </c>
      <c r="E44" s="133" t="s">
        <v>27</v>
      </c>
      <c r="F44" s="133" t="s">
        <v>27</v>
      </c>
      <c r="G44" s="133" t="s">
        <v>27</v>
      </c>
      <c r="H44" s="133" t="s">
        <v>27</v>
      </c>
      <c r="I44" s="133" t="s">
        <v>27</v>
      </c>
      <c r="J44" s="138">
        <v>0</v>
      </c>
      <c r="K44" s="138">
        <v>0</v>
      </c>
      <c r="L44" s="138">
        <v>0</v>
      </c>
      <c r="M44" s="133" t="s">
        <v>27</v>
      </c>
      <c r="N44" s="133" t="s">
        <v>27</v>
      </c>
    </row>
    <row r="45" spans="1:14" s="8" customFormat="1" ht="11.25">
      <c r="A45" s="49" t="s">
        <v>52</v>
      </c>
      <c r="B45" s="41">
        <v>2272</v>
      </c>
      <c r="C45" s="41">
        <v>230</v>
      </c>
      <c r="D45" s="138">
        <v>0</v>
      </c>
      <c r="E45" s="133" t="s">
        <v>27</v>
      </c>
      <c r="F45" s="133" t="s">
        <v>27</v>
      </c>
      <c r="G45" s="133" t="s">
        <v>27</v>
      </c>
      <c r="H45" s="133" t="s">
        <v>27</v>
      </c>
      <c r="I45" s="133" t="s">
        <v>27</v>
      </c>
      <c r="J45" s="138">
        <v>0</v>
      </c>
      <c r="K45" s="138">
        <v>0</v>
      </c>
      <c r="L45" s="138">
        <v>0</v>
      </c>
      <c r="M45" s="133" t="s">
        <v>27</v>
      </c>
      <c r="N45" s="133" t="s">
        <v>27</v>
      </c>
    </row>
    <row r="46" spans="1:14" s="8" customFormat="1" ht="11.25">
      <c r="A46" s="49" t="s">
        <v>53</v>
      </c>
      <c r="B46" s="41">
        <v>2273</v>
      </c>
      <c r="C46" s="41">
        <v>240</v>
      </c>
      <c r="D46" s="138">
        <v>0</v>
      </c>
      <c r="E46" s="133" t="s">
        <v>27</v>
      </c>
      <c r="F46" s="133" t="s">
        <v>27</v>
      </c>
      <c r="G46" s="133" t="s">
        <v>27</v>
      </c>
      <c r="H46" s="133" t="s">
        <v>27</v>
      </c>
      <c r="I46" s="133" t="s">
        <v>27</v>
      </c>
      <c r="J46" s="138">
        <v>0</v>
      </c>
      <c r="K46" s="138">
        <v>0</v>
      </c>
      <c r="L46" s="138">
        <v>0</v>
      </c>
      <c r="M46" s="133" t="s">
        <v>27</v>
      </c>
      <c r="N46" s="133" t="s">
        <v>27</v>
      </c>
    </row>
    <row r="47" spans="1:14" s="8" customFormat="1" ht="11.25">
      <c r="A47" s="49" t="s">
        <v>54</v>
      </c>
      <c r="B47" s="41">
        <v>2274</v>
      </c>
      <c r="C47" s="41">
        <v>250</v>
      </c>
      <c r="D47" s="138">
        <v>0</v>
      </c>
      <c r="E47" s="133" t="s">
        <v>27</v>
      </c>
      <c r="F47" s="133" t="s">
        <v>27</v>
      </c>
      <c r="G47" s="133" t="s">
        <v>27</v>
      </c>
      <c r="H47" s="133" t="s">
        <v>27</v>
      </c>
      <c r="I47" s="133" t="s">
        <v>27</v>
      </c>
      <c r="J47" s="138">
        <v>0</v>
      </c>
      <c r="K47" s="138">
        <v>0</v>
      </c>
      <c r="L47" s="138">
        <v>0</v>
      </c>
      <c r="M47" s="133" t="s">
        <v>27</v>
      </c>
      <c r="N47" s="133" t="s">
        <v>27</v>
      </c>
    </row>
    <row r="48" spans="1:14" s="8" customFormat="1" ht="11.25">
      <c r="A48" s="49" t="s">
        <v>55</v>
      </c>
      <c r="B48" s="41">
        <v>2275</v>
      </c>
      <c r="C48" s="41">
        <v>260</v>
      </c>
      <c r="D48" s="138">
        <v>0</v>
      </c>
      <c r="E48" s="133" t="s">
        <v>27</v>
      </c>
      <c r="F48" s="133" t="s">
        <v>27</v>
      </c>
      <c r="G48" s="133" t="s">
        <v>27</v>
      </c>
      <c r="H48" s="133" t="s">
        <v>27</v>
      </c>
      <c r="I48" s="133" t="s">
        <v>27</v>
      </c>
      <c r="J48" s="138">
        <v>0</v>
      </c>
      <c r="K48" s="138">
        <v>0</v>
      </c>
      <c r="L48" s="138">
        <v>0</v>
      </c>
      <c r="M48" s="133" t="s">
        <v>27</v>
      </c>
      <c r="N48" s="133" t="s">
        <v>27</v>
      </c>
    </row>
    <row r="49" spans="1:14" s="8" customFormat="1" ht="11.25">
      <c r="A49" s="49" t="s">
        <v>148</v>
      </c>
      <c r="B49" s="41">
        <v>2276</v>
      </c>
      <c r="C49" s="41">
        <v>270</v>
      </c>
      <c r="D49" s="138">
        <v>0</v>
      </c>
      <c r="E49" s="133" t="s">
        <v>27</v>
      </c>
      <c r="F49" s="133" t="s">
        <v>27</v>
      </c>
      <c r="G49" s="133" t="s">
        <v>27</v>
      </c>
      <c r="H49" s="133" t="s">
        <v>27</v>
      </c>
      <c r="I49" s="133" t="s">
        <v>27</v>
      </c>
      <c r="J49" s="138">
        <v>0</v>
      </c>
      <c r="K49" s="138">
        <v>0</v>
      </c>
      <c r="L49" s="138">
        <v>0</v>
      </c>
      <c r="M49" s="133" t="s">
        <v>27</v>
      </c>
      <c r="N49" s="133" t="s">
        <v>27</v>
      </c>
    </row>
    <row r="50" spans="1:14" s="8" customFormat="1" ht="14.25" customHeight="1">
      <c r="A50" s="54" t="s">
        <v>57</v>
      </c>
      <c r="B50" s="44">
        <v>2280</v>
      </c>
      <c r="C50" s="44">
        <v>280</v>
      </c>
      <c r="D50" s="48">
        <f>SUM(D51:D52)</f>
        <v>0</v>
      </c>
      <c r="E50" s="133" t="s">
        <v>27</v>
      </c>
      <c r="F50" s="133" t="s">
        <v>27</v>
      </c>
      <c r="G50" s="133" t="s">
        <v>27</v>
      </c>
      <c r="H50" s="133" t="s">
        <v>27</v>
      </c>
      <c r="I50" s="133" t="s">
        <v>27</v>
      </c>
      <c r="J50" s="48">
        <f>SUM(J51:J52)</f>
        <v>0</v>
      </c>
      <c r="K50" s="48">
        <f>SUM(K51:K52)</f>
        <v>0</v>
      </c>
      <c r="L50" s="48">
        <f>SUM(L51:L52)</f>
        <v>0</v>
      </c>
      <c r="M50" s="133" t="s">
        <v>27</v>
      </c>
      <c r="N50" s="133" t="s">
        <v>27</v>
      </c>
    </row>
    <row r="51" spans="1:14" s="8" customFormat="1" ht="11.25">
      <c r="A51" s="57" t="s">
        <v>58</v>
      </c>
      <c r="B51" s="41">
        <v>2281</v>
      </c>
      <c r="C51" s="41">
        <v>290</v>
      </c>
      <c r="D51" s="138">
        <v>0</v>
      </c>
      <c r="E51" s="133" t="s">
        <v>27</v>
      </c>
      <c r="F51" s="133" t="s">
        <v>27</v>
      </c>
      <c r="G51" s="133" t="s">
        <v>27</v>
      </c>
      <c r="H51" s="133" t="s">
        <v>27</v>
      </c>
      <c r="I51" s="133" t="s">
        <v>27</v>
      </c>
      <c r="J51" s="138">
        <v>0</v>
      </c>
      <c r="K51" s="138">
        <v>0</v>
      </c>
      <c r="L51" s="138">
        <v>0</v>
      </c>
      <c r="M51" s="133" t="s">
        <v>27</v>
      </c>
      <c r="N51" s="133" t="s">
        <v>27</v>
      </c>
    </row>
    <row r="52" spans="1:14" s="8" customFormat="1" ht="11.25">
      <c r="A52" s="58" t="s">
        <v>59</v>
      </c>
      <c r="B52" s="41">
        <v>2282</v>
      </c>
      <c r="C52" s="41">
        <v>300</v>
      </c>
      <c r="D52" s="138">
        <v>0</v>
      </c>
      <c r="E52" s="133" t="s">
        <v>27</v>
      </c>
      <c r="F52" s="133" t="s">
        <v>27</v>
      </c>
      <c r="G52" s="133" t="s">
        <v>27</v>
      </c>
      <c r="H52" s="133" t="s">
        <v>27</v>
      </c>
      <c r="I52" s="133" t="s">
        <v>27</v>
      </c>
      <c r="J52" s="138">
        <v>0</v>
      </c>
      <c r="K52" s="138">
        <v>0</v>
      </c>
      <c r="L52" s="138">
        <v>0</v>
      </c>
      <c r="M52" s="133" t="s">
        <v>27</v>
      </c>
      <c r="N52" s="133" t="s">
        <v>27</v>
      </c>
    </row>
    <row r="53" spans="1:14" s="8" customFormat="1" ht="11.25">
      <c r="A53" s="42" t="s">
        <v>60</v>
      </c>
      <c r="B53" s="38">
        <v>2400</v>
      </c>
      <c r="C53" s="38">
        <v>310</v>
      </c>
      <c r="D53" s="40">
        <f>SUM(D54:D55)</f>
        <v>0</v>
      </c>
      <c r="E53" s="133" t="s">
        <v>27</v>
      </c>
      <c r="F53" s="133" t="s">
        <v>27</v>
      </c>
      <c r="G53" s="133" t="s">
        <v>27</v>
      </c>
      <c r="H53" s="133" t="s">
        <v>27</v>
      </c>
      <c r="I53" s="133" t="s">
        <v>27</v>
      </c>
      <c r="J53" s="40">
        <f>SUM(J54:J55)</f>
        <v>0</v>
      </c>
      <c r="K53" s="40">
        <f>SUM(K54:K55)</f>
        <v>0</v>
      </c>
      <c r="L53" s="40">
        <f>SUM(L54:L55)</f>
        <v>0</v>
      </c>
      <c r="M53" s="133" t="s">
        <v>27</v>
      </c>
      <c r="N53" s="133" t="s">
        <v>27</v>
      </c>
    </row>
    <row r="54" spans="1:14" s="8" customFormat="1" ht="11.25">
      <c r="A54" s="59" t="s">
        <v>61</v>
      </c>
      <c r="B54" s="44">
        <v>2410</v>
      </c>
      <c r="C54" s="44">
        <v>320</v>
      </c>
      <c r="D54" s="140">
        <v>0</v>
      </c>
      <c r="E54" s="133" t="s">
        <v>27</v>
      </c>
      <c r="F54" s="133" t="s">
        <v>27</v>
      </c>
      <c r="G54" s="133" t="s">
        <v>27</v>
      </c>
      <c r="H54" s="133" t="s">
        <v>27</v>
      </c>
      <c r="I54" s="133" t="s">
        <v>27</v>
      </c>
      <c r="J54" s="140">
        <v>0</v>
      </c>
      <c r="K54" s="140">
        <v>0</v>
      </c>
      <c r="L54" s="140">
        <v>0</v>
      </c>
      <c r="M54" s="133" t="s">
        <v>27</v>
      </c>
      <c r="N54" s="133" t="s">
        <v>27</v>
      </c>
    </row>
    <row r="55" spans="1:14" s="8" customFormat="1" ht="12.75" customHeight="1">
      <c r="A55" s="59" t="s">
        <v>62</v>
      </c>
      <c r="B55" s="44">
        <v>2420</v>
      </c>
      <c r="C55" s="44">
        <v>330</v>
      </c>
      <c r="D55" s="140">
        <v>0</v>
      </c>
      <c r="E55" s="133" t="s">
        <v>27</v>
      </c>
      <c r="F55" s="133" t="s">
        <v>27</v>
      </c>
      <c r="G55" s="133" t="s">
        <v>27</v>
      </c>
      <c r="H55" s="133" t="s">
        <v>27</v>
      </c>
      <c r="I55" s="133" t="s">
        <v>27</v>
      </c>
      <c r="J55" s="140">
        <v>0</v>
      </c>
      <c r="K55" s="140">
        <v>0</v>
      </c>
      <c r="L55" s="140">
        <v>0</v>
      </c>
      <c r="M55" s="133" t="s">
        <v>27</v>
      </c>
      <c r="N55" s="133" t="s">
        <v>27</v>
      </c>
    </row>
    <row r="56" spans="1:14" s="8" customFormat="1" ht="12" customHeight="1">
      <c r="A56" s="60" t="s">
        <v>63</v>
      </c>
      <c r="B56" s="38">
        <v>2600</v>
      </c>
      <c r="C56" s="38">
        <v>340</v>
      </c>
      <c r="D56" s="40">
        <f>SUM(D57:D59)</f>
        <v>0</v>
      </c>
      <c r="E56" s="133" t="s">
        <v>27</v>
      </c>
      <c r="F56" s="133" t="s">
        <v>27</v>
      </c>
      <c r="G56" s="133" t="s">
        <v>27</v>
      </c>
      <c r="H56" s="133" t="s">
        <v>27</v>
      </c>
      <c r="I56" s="133" t="s">
        <v>27</v>
      </c>
      <c r="J56" s="40">
        <f>SUM(J57:J59)</f>
        <v>0</v>
      </c>
      <c r="K56" s="40">
        <f>SUM(K57:K59)</f>
        <v>0</v>
      </c>
      <c r="L56" s="40">
        <f>SUM(L57:L59)</f>
        <v>0</v>
      </c>
      <c r="M56" s="133" t="s">
        <v>27</v>
      </c>
      <c r="N56" s="133" t="s">
        <v>27</v>
      </c>
    </row>
    <row r="57" spans="1:14" s="8" customFormat="1" ht="11.25" customHeight="1">
      <c r="A57" s="54" t="s">
        <v>64</v>
      </c>
      <c r="B57" s="44">
        <v>2610</v>
      </c>
      <c r="C57" s="44">
        <v>350</v>
      </c>
      <c r="D57" s="140">
        <v>0</v>
      </c>
      <c r="E57" s="133" t="s">
        <v>27</v>
      </c>
      <c r="F57" s="133" t="s">
        <v>27</v>
      </c>
      <c r="G57" s="133" t="s">
        <v>27</v>
      </c>
      <c r="H57" s="133" t="s">
        <v>27</v>
      </c>
      <c r="I57" s="133" t="s">
        <v>27</v>
      </c>
      <c r="J57" s="140">
        <v>0</v>
      </c>
      <c r="K57" s="140">
        <v>0</v>
      </c>
      <c r="L57" s="140">
        <v>0</v>
      </c>
      <c r="M57" s="133" t="s">
        <v>27</v>
      </c>
      <c r="N57" s="133" t="s">
        <v>27</v>
      </c>
    </row>
    <row r="58" spans="1:14" s="8" customFormat="1" ht="11.25">
      <c r="A58" s="54" t="s">
        <v>65</v>
      </c>
      <c r="B58" s="44">
        <v>2620</v>
      </c>
      <c r="C58" s="44">
        <v>360</v>
      </c>
      <c r="D58" s="140">
        <v>0</v>
      </c>
      <c r="E58" s="133" t="s">
        <v>27</v>
      </c>
      <c r="F58" s="133" t="s">
        <v>27</v>
      </c>
      <c r="G58" s="133" t="s">
        <v>27</v>
      </c>
      <c r="H58" s="133" t="s">
        <v>27</v>
      </c>
      <c r="I58" s="133" t="s">
        <v>27</v>
      </c>
      <c r="J58" s="140">
        <v>0</v>
      </c>
      <c r="K58" s="140">
        <v>0</v>
      </c>
      <c r="L58" s="140">
        <v>0</v>
      </c>
      <c r="M58" s="133" t="s">
        <v>27</v>
      </c>
      <c r="N58" s="133" t="s">
        <v>27</v>
      </c>
    </row>
    <row r="59" spans="1:14" s="8" customFormat="1" ht="13.5" customHeight="1">
      <c r="A59" s="59" t="s">
        <v>66</v>
      </c>
      <c r="B59" s="44">
        <v>2630</v>
      </c>
      <c r="C59" s="44">
        <v>370</v>
      </c>
      <c r="D59" s="140">
        <v>0</v>
      </c>
      <c r="E59" s="133" t="s">
        <v>27</v>
      </c>
      <c r="F59" s="133" t="s">
        <v>27</v>
      </c>
      <c r="G59" s="133" t="s">
        <v>27</v>
      </c>
      <c r="H59" s="133" t="s">
        <v>27</v>
      </c>
      <c r="I59" s="133" t="s">
        <v>27</v>
      </c>
      <c r="J59" s="140">
        <v>0</v>
      </c>
      <c r="K59" s="140">
        <v>0</v>
      </c>
      <c r="L59" s="140">
        <v>0</v>
      </c>
      <c r="M59" s="133" t="s">
        <v>27</v>
      </c>
      <c r="N59" s="133" t="s">
        <v>27</v>
      </c>
    </row>
    <row r="60" spans="1:14" s="8" customFormat="1" ht="11.25">
      <c r="A60" s="55" t="s">
        <v>67</v>
      </c>
      <c r="B60" s="38">
        <v>2700</v>
      </c>
      <c r="C60" s="38">
        <v>380</v>
      </c>
      <c r="D60" s="40">
        <f>SUM(D61:D63)</f>
        <v>0</v>
      </c>
      <c r="E60" s="133" t="s">
        <v>27</v>
      </c>
      <c r="F60" s="133" t="s">
        <v>27</v>
      </c>
      <c r="G60" s="133" t="s">
        <v>27</v>
      </c>
      <c r="H60" s="133" t="s">
        <v>27</v>
      </c>
      <c r="I60" s="133" t="s">
        <v>27</v>
      </c>
      <c r="J60" s="40">
        <f>SUM(J61:J63)</f>
        <v>0</v>
      </c>
      <c r="K60" s="40">
        <f>SUM(K61:K63)</f>
        <v>0</v>
      </c>
      <c r="L60" s="40">
        <f>SUM(L61:L63)</f>
        <v>0</v>
      </c>
      <c r="M60" s="133" t="s">
        <v>27</v>
      </c>
      <c r="N60" s="133" t="s">
        <v>27</v>
      </c>
    </row>
    <row r="61" spans="1:14" s="8" customFormat="1" ht="11.25">
      <c r="A61" s="54" t="s">
        <v>68</v>
      </c>
      <c r="B61" s="44">
        <v>2710</v>
      </c>
      <c r="C61" s="44">
        <v>390</v>
      </c>
      <c r="D61" s="140">
        <v>0</v>
      </c>
      <c r="E61" s="133" t="s">
        <v>27</v>
      </c>
      <c r="F61" s="133" t="s">
        <v>27</v>
      </c>
      <c r="G61" s="133" t="s">
        <v>27</v>
      </c>
      <c r="H61" s="133" t="s">
        <v>27</v>
      </c>
      <c r="I61" s="133" t="s">
        <v>27</v>
      </c>
      <c r="J61" s="140">
        <v>0</v>
      </c>
      <c r="K61" s="140">
        <v>0</v>
      </c>
      <c r="L61" s="140">
        <v>0</v>
      </c>
      <c r="M61" s="133" t="s">
        <v>27</v>
      </c>
      <c r="N61" s="133" t="s">
        <v>27</v>
      </c>
    </row>
    <row r="62" spans="1:14" s="8" customFormat="1" ht="11.25">
      <c r="A62" s="54" t="s">
        <v>69</v>
      </c>
      <c r="B62" s="44">
        <v>2720</v>
      </c>
      <c r="C62" s="44">
        <v>400</v>
      </c>
      <c r="D62" s="140">
        <v>0</v>
      </c>
      <c r="E62" s="133" t="s">
        <v>27</v>
      </c>
      <c r="F62" s="133" t="s">
        <v>27</v>
      </c>
      <c r="G62" s="133" t="s">
        <v>27</v>
      </c>
      <c r="H62" s="133" t="s">
        <v>27</v>
      </c>
      <c r="I62" s="133" t="s">
        <v>27</v>
      </c>
      <c r="J62" s="140">
        <v>0</v>
      </c>
      <c r="K62" s="140">
        <v>0</v>
      </c>
      <c r="L62" s="140">
        <v>0</v>
      </c>
      <c r="M62" s="133" t="s">
        <v>27</v>
      </c>
      <c r="N62" s="133" t="s">
        <v>27</v>
      </c>
    </row>
    <row r="63" spans="1:14" s="8" customFormat="1" ht="11.25">
      <c r="A63" s="54" t="s">
        <v>70</v>
      </c>
      <c r="B63" s="44">
        <v>2730</v>
      </c>
      <c r="C63" s="44">
        <v>410</v>
      </c>
      <c r="D63" s="140">
        <v>0</v>
      </c>
      <c r="E63" s="133" t="s">
        <v>27</v>
      </c>
      <c r="F63" s="133" t="s">
        <v>27</v>
      </c>
      <c r="G63" s="133" t="s">
        <v>27</v>
      </c>
      <c r="H63" s="133" t="s">
        <v>27</v>
      </c>
      <c r="I63" s="133" t="s">
        <v>27</v>
      </c>
      <c r="J63" s="140">
        <v>0</v>
      </c>
      <c r="K63" s="140">
        <v>0</v>
      </c>
      <c r="L63" s="140">
        <v>0</v>
      </c>
      <c r="M63" s="133" t="s">
        <v>27</v>
      </c>
      <c r="N63" s="133" t="s">
        <v>27</v>
      </c>
    </row>
    <row r="64" spans="1:14" s="8" customFormat="1" ht="11.25">
      <c r="A64" s="55" t="s">
        <v>71</v>
      </c>
      <c r="B64" s="38">
        <v>2800</v>
      </c>
      <c r="C64" s="38">
        <v>420</v>
      </c>
      <c r="D64" s="132">
        <v>0</v>
      </c>
      <c r="E64" s="133" t="s">
        <v>27</v>
      </c>
      <c r="F64" s="133" t="s">
        <v>27</v>
      </c>
      <c r="G64" s="133" t="s">
        <v>27</v>
      </c>
      <c r="H64" s="133" t="s">
        <v>27</v>
      </c>
      <c r="I64" s="133" t="s">
        <v>27</v>
      </c>
      <c r="J64" s="132">
        <v>0</v>
      </c>
      <c r="K64" s="132">
        <v>0</v>
      </c>
      <c r="L64" s="132">
        <v>0</v>
      </c>
      <c r="M64" s="133" t="s">
        <v>27</v>
      </c>
      <c r="N64" s="133" t="s">
        <v>27</v>
      </c>
    </row>
    <row r="65" spans="1:14" s="8" customFormat="1" ht="11.25">
      <c r="A65" s="38" t="s">
        <v>72</v>
      </c>
      <c r="B65" s="38">
        <v>3000</v>
      </c>
      <c r="C65" s="38">
        <v>430</v>
      </c>
      <c r="D65" s="40">
        <f>D66+D80</f>
        <v>116552</v>
      </c>
      <c r="E65" s="133" t="s">
        <v>27</v>
      </c>
      <c r="F65" s="133" t="s">
        <v>27</v>
      </c>
      <c r="G65" s="133" t="s">
        <v>27</v>
      </c>
      <c r="H65" s="133" t="s">
        <v>27</v>
      </c>
      <c r="I65" s="133" t="s">
        <v>27</v>
      </c>
      <c r="J65" s="40">
        <f>J66+J80</f>
        <v>116552</v>
      </c>
      <c r="K65" s="40">
        <f>K66+K80</f>
        <v>0</v>
      </c>
      <c r="L65" s="40">
        <f>L66+L80</f>
        <v>0</v>
      </c>
      <c r="M65" s="133" t="s">
        <v>27</v>
      </c>
      <c r="N65" s="133" t="s">
        <v>27</v>
      </c>
    </row>
    <row r="66" spans="1:14" s="8" customFormat="1" ht="11.25">
      <c r="A66" s="42" t="s">
        <v>73</v>
      </c>
      <c r="B66" s="38">
        <v>3100</v>
      </c>
      <c r="C66" s="38">
        <v>440</v>
      </c>
      <c r="D66" s="40">
        <f>D67+D68+D71+D74+D78+D79</f>
        <v>116552</v>
      </c>
      <c r="E66" s="133" t="s">
        <v>27</v>
      </c>
      <c r="F66" s="133" t="s">
        <v>27</v>
      </c>
      <c r="G66" s="133" t="s">
        <v>27</v>
      </c>
      <c r="H66" s="133" t="s">
        <v>27</v>
      </c>
      <c r="I66" s="133" t="s">
        <v>27</v>
      </c>
      <c r="J66" s="40">
        <f>J67+J68+J71+J74+J78+J79</f>
        <v>116552</v>
      </c>
      <c r="K66" s="40">
        <f>K67+K68+K71+K74+K78+K79</f>
        <v>0</v>
      </c>
      <c r="L66" s="40">
        <f>L67+L68+L71+L74+L78+L79</f>
        <v>0</v>
      </c>
      <c r="M66" s="133" t="s">
        <v>27</v>
      </c>
      <c r="N66" s="133" t="s">
        <v>27</v>
      </c>
    </row>
    <row r="67" spans="1:14" s="8" customFormat="1" ht="11.25">
      <c r="A67" s="54" t="s">
        <v>74</v>
      </c>
      <c r="B67" s="44">
        <v>3110</v>
      </c>
      <c r="C67" s="44">
        <v>450</v>
      </c>
      <c r="D67" s="140">
        <v>116552</v>
      </c>
      <c r="E67" s="133" t="s">
        <v>27</v>
      </c>
      <c r="F67" s="133" t="s">
        <v>27</v>
      </c>
      <c r="G67" s="133" t="s">
        <v>27</v>
      </c>
      <c r="H67" s="133" t="s">
        <v>27</v>
      </c>
      <c r="I67" s="133" t="s">
        <v>27</v>
      </c>
      <c r="J67" s="140">
        <v>116552</v>
      </c>
      <c r="K67" s="140">
        <v>0</v>
      </c>
      <c r="L67" s="140">
        <v>0</v>
      </c>
      <c r="M67" s="133" t="s">
        <v>27</v>
      </c>
      <c r="N67" s="133" t="s">
        <v>27</v>
      </c>
    </row>
    <row r="68" spans="1:14" s="8" customFormat="1" ht="11.25">
      <c r="A68" s="59" t="s">
        <v>75</v>
      </c>
      <c r="B68" s="44">
        <v>3120</v>
      </c>
      <c r="C68" s="44">
        <v>460</v>
      </c>
      <c r="D68" s="48">
        <f>SUM(D69:D70)</f>
        <v>0</v>
      </c>
      <c r="E68" s="133" t="s">
        <v>27</v>
      </c>
      <c r="F68" s="133" t="s">
        <v>27</v>
      </c>
      <c r="G68" s="133" t="s">
        <v>27</v>
      </c>
      <c r="H68" s="133" t="s">
        <v>27</v>
      </c>
      <c r="I68" s="133" t="s">
        <v>27</v>
      </c>
      <c r="J68" s="48">
        <f>SUM(J69:J70)</f>
        <v>0</v>
      </c>
      <c r="K68" s="48">
        <f>SUM(K69:K70)</f>
        <v>0</v>
      </c>
      <c r="L68" s="48">
        <f>SUM(L69:L70)</f>
        <v>0</v>
      </c>
      <c r="M68" s="133" t="s">
        <v>27</v>
      </c>
      <c r="N68" s="133" t="s">
        <v>27</v>
      </c>
    </row>
    <row r="69" spans="1:14" s="8" customFormat="1" ht="11.25">
      <c r="A69" s="49" t="s">
        <v>76</v>
      </c>
      <c r="B69" s="41">
        <v>3121</v>
      </c>
      <c r="C69" s="41">
        <v>470</v>
      </c>
      <c r="D69" s="138">
        <v>0</v>
      </c>
      <c r="E69" s="133" t="s">
        <v>27</v>
      </c>
      <c r="F69" s="133" t="s">
        <v>27</v>
      </c>
      <c r="G69" s="133" t="s">
        <v>27</v>
      </c>
      <c r="H69" s="133" t="s">
        <v>27</v>
      </c>
      <c r="I69" s="133" t="s">
        <v>27</v>
      </c>
      <c r="J69" s="138">
        <v>0</v>
      </c>
      <c r="K69" s="138">
        <v>0</v>
      </c>
      <c r="L69" s="138">
        <v>0</v>
      </c>
      <c r="M69" s="133" t="s">
        <v>27</v>
      </c>
      <c r="N69" s="133" t="s">
        <v>27</v>
      </c>
    </row>
    <row r="70" spans="1:14" s="8" customFormat="1" ht="11.25">
      <c r="A70" s="49" t="s">
        <v>77</v>
      </c>
      <c r="B70" s="41">
        <v>3122</v>
      </c>
      <c r="C70" s="41">
        <v>480</v>
      </c>
      <c r="D70" s="138">
        <v>0</v>
      </c>
      <c r="E70" s="133" t="s">
        <v>27</v>
      </c>
      <c r="F70" s="133" t="s">
        <v>27</v>
      </c>
      <c r="G70" s="133" t="s">
        <v>27</v>
      </c>
      <c r="H70" s="133" t="s">
        <v>27</v>
      </c>
      <c r="I70" s="133" t="s">
        <v>27</v>
      </c>
      <c r="J70" s="138">
        <v>0</v>
      </c>
      <c r="K70" s="138">
        <v>0</v>
      </c>
      <c r="L70" s="138">
        <v>0</v>
      </c>
      <c r="M70" s="133" t="s">
        <v>27</v>
      </c>
      <c r="N70" s="133" t="s">
        <v>27</v>
      </c>
    </row>
    <row r="71" spans="1:14" s="8" customFormat="1" ht="11.25">
      <c r="A71" s="43" t="s">
        <v>78</v>
      </c>
      <c r="B71" s="44">
        <v>3130</v>
      </c>
      <c r="C71" s="44">
        <v>490</v>
      </c>
      <c r="D71" s="48">
        <f>SUM(D72:D73)</f>
        <v>0</v>
      </c>
      <c r="E71" s="133" t="s">
        <v>27</v>
      </c>
      <c r="F71" s="133" t="s">
        <v>27</v>
      </c>
      <c r="G71" s="133" t="s">
        <v>27</v>
      </c>
      <c r="H71" s="133" t="s">
        <v>27</v>
      </c>
      <c r="I71" s="133" t="s">
        <v>27</v>
      </c>
      <c r="J71" s="48">
        <f>SUM(J72:J73)</f>
        <v>0</v>
      </c>
      <c r="K71" s="48">
        <f>SUM(K72:K73)</f>
        <v>0</v>
      </c>
      <c r="L71" s="48">
        <f>SUM(L72:L73)</f>
        <v>0</v>
      </c>
      <c r="M71" s="133" t="s">
        <v>27</v>
      </c>
      <c r="N71" s="133" t="s">
        <v>27</v>
      </c>
    </row>
    <row r="72" spans="1:14" s="8" customFormat="1" ht="11.25">
      <c r="A72" s="49" t="s">
        <v>79</v>
      </c>
      <c r="B72" s="41">
        <v>3131</v>
      </c>
      <c r="C72" s="44">
        <v>500</v>
      </c>
      <c r="D72" s="138">
        <v>0</v>
      </c>
      <c r="E72" s="133" t="s">
        <v>27</v>
      </c>
      <c r="F72" s="133" t="s">
        <v>27</v>
      </c>
      <c r="G72" s="133" t="s">
        <v>27</v>
      </c>
      <c r="H72" s="133" t="s">
        <v>27</v>
      </c>
      <c r="I72" s="133" t="s">
        <v>27</v>
      </c>
      <c r="J72" s="138">
        <v>0</v>
      </c>
      <c r="K72" s="138">
        <v>0</v>
      </c>
      <c r="L72" s="138">
        <v>0</v>
      </c>
      <c r="M72" s="133" t="s">
        <v>27</v>
      </c>
      <c r="N72" s="133" t="s">
        <v>27</v>
      </c>
    </row>
    <row r="73" spans="1:14" s="8" customFormat="1" ht="11.25">
      <c r="A73" s="49" t="s">
        <v>80</v>
      </c>
      <c r="B73" s="41">
        <v>3132</v>
      </c>
      <c r="C73" s="41">
        <v>510</v>
      </c>
      <c r="D73" s="138">
        <v>0</v>
      </c>
      <c r="E73" s="133" t="s">
        <v>27</v>
      </c>
      <c r="F73" s="133" t="s">
        <v>27</v>
      </c>
      <c r="G73" s="133" t="s">
        <v>27</v>
      </c>
      <c r="H73" s="133" t="s">
        <v>27</v>
      </c>
      <c r="I73" s="133" t="s">
        <v>27</v>
      </c>
      <c r="J73" s="138">
        <v>0</v>
      </c>
      <c r="K73" s="138">
        <v>0</v>
      </c>
      <c r="L73" s="138">
        <v>0</v>
      </c>
      <c r="M73" s="133" t="s">
        <v>27</v>
      </c>
      <c r="N73" s="133" t="s">
        <v>27</v>
      </c>
    </row>
    <row r="74" spans="1:14" s="8" customFormat="1" ht="11.25">
      <c r="A74" s="43" t="s">
        <v>81</v>
      </c>
      <c r="B74" s="44">
        <v>3140</v>
      </c>
      <c r="C74" s="44">
        <v>520</v>
      </c>
      <c r="D74" s="48">
        <f>SUM(D75:D77)</f>
        <v>0</v>
      </c>
      <c r="E74" s="133" t="s">
        <v>27</v>
      </c>
      <c r="F74" s="133" t="s">
        <v>27</v>
      </c>
      <c r="G74" s="133" t="s">
        <v>27</v>
      </c>
      <c r="H74" s="133" t="s">
        <v>27</v>
      </c>
      <c r="I74" s="133" t="s">
        <v>27</v>
      </c>
      <c r="J74" s="48">
        <f>SUM(J75:J77)</f>
        <v>0</v>
      </c>
      <c r="K74" s="48">
        <f>SUM(K75:K77)</f>
        <v>0</v>
      </c>
      <c r="L74" s="48">
        <f>SUM(L75:L77)</f>
        <v>0</v>
      </c>
      <c r="M74" s="133" t="s">
        <v>27</v>
      </c>
      <c r="N74" s="133" t="s">
        <v>27</v>
      </c>
    </row>
    <row r="75" spans="1:14" s="8" customFormat="1" ht="12">
      <c r="A75" s="175" t="s">
        <v>82</v>
      </c>
      <c r="B75" s="41">
        <v>3141</v>
      </c>
      <c r="C75" s="41">
        <v>530</v>
      </c>
      <c r="D75" s="138">
        <v>0</v>
      </c>
      <c r="E75" s="133" t="s">
        <v>27</v>
      </c>
      <c r="F75" s="133" t="s">
        <v>27</v>
      </c>
      <c r="G75" s="133" t="s">
        <v>27</v>
      </c>
      <c r="H75" s="133" t="s">
        <v>27</v>
      </c>
      <c r="I75" s="133" t="s">
        <v>27</v>
      </c>
      <c r="J75" s="138">
        <v>0</v>
      </c>
      <c r="K75" s="138">
        <v>0</v>
      </c>
      <c r="L75" s="138">
        <v>0</v>
      </c>
      <c r="M75" s="133" t="s">
        <v>27</v>
      </c>
      <c r="N75" s="133" t="s">
        <v>27</v>
      </c>
    </row>
    <row r="76" spans="1:14" s="8" customFormat="1" ht="12">
      <c r="A76" s="175" t="s">
        <v>83</v>
      </c>
      <c r="B76" s="41">
        <v>3142</v>
      </c>
      <c r="C76" s="41">
        <v>540</v>
      </c>
      <c r="D76" s="138">
        <v>0</v>
      </c>
      <c r="E76" s="133" t="s">
        <v>27</v>
      </c>
      <c r="F76" s="133" t="s">
        <v>27</v>
      </c>
      <c r="G76" s="133" t="s">
        <v>27</v>
      </c>
      <c r="H76" s="133" t="s">
        <v>27</v>
      </c>
      <c r="I76" s="133" t="s">
        <v>27</v>
      </c>
      <c r="J76" s="138">
        <v>0</v>
      </c>
      <c r="K76" s="138">
        <v>0</v>
      </c>
      <c r="L76" s="138">
        <v>0</v>
      </c>
      <c r="M76" s="133" t="s">
        <v>27</v>
      </c>
      <c r="N76" s="133" t="s">
        <v>27</v>
      </c>
    </row>
    <row r="77" spans="1:14" s="8" customFormat="1" ht="12">
      <c r="A77" s="175" t="s">
        <v>84</v>
      </c>
      <c r="B77" s="41">
        <v>3143</v>
      </c>
      <c r="C77" s="41">
        <v>550</v>
      </c>
      <c r="D77" s="138">
        <v>0</v>
      </c>
      <c r="E77" s="133" t="s">
        <v>27</v>
      </c>
      <c r="F77" s="133" t="s">
        <v>27</v>
      </c>
      <c r="G77" s="133" t="s">
        <v>27</v>
      </c>
      <c r="H77" s="133" t="s">
        <v>27</v>
      </c>
      <c r="I77" s="133" t="s">
        <v>27</v>
      </c>
      <c r="J77" s="138">
        <v>0</v>
      </c>
      <c r="K77" s="138">
        <v>0</v>
      </c>
      <c r="L77" s="138">
        <v>0</v>
      </c>
      <c r="M77" s="133" t="s">
        <v>27</v>
      </c>
      <c r="N77" s="133" t="s">
        <v>27</v>
      </c>
    </row>
    <row r="78" spans="1:14" s="8" customFormat="1" ht="11.25">
      <c r="A78" s="43" t="s">
        <v>85</v>
      </c>
      <c r="B78" s="44">
        <v>3150</v>
      </c>
      <c r="C78" s="44">
        <v>560</v>
      </c>
      <c r="D78" s="140">
        <v>0</v>
      </c>
      <c r="E78" s="133" t="s">
        <v>27</v>
      </c>
      <c r="F78" s="133" t="s">
        <v>27</v>
      </c>
      <c r="G78" s="133" t="s">
        <v>27</v>
      </c>
      <c r="H78" s="133" t="s">
        <v>27</v>
      </c>
      <c r="I78" s="133" t="s">
        <v>27</v>
      </c>
      <c r="J78" s="140">
        <v>0</v>
      </c>
      <c r="K78" s="140">
        <v>0</v>
      </c>
      <c r="L78" s="140">
        <v>0</v>
      </c>
      <c r="M78" s="133" t="s">
        <v>27</v>
      </c>
      <c r="N78" s="133" t="s">
        <v>27</v>
      </c>
    </row>
    <row r="79" spans="1:14" s="8" customFormat="1" ht="11.25">
      <c r="A79" s="43" t="s">
        <v>86</v>
      </c>
      <c r="B79" s="44">
        <v>3160</v>
      </c>
      <c r="C79" s="44">
        <v>570</v>
      </c>
      <c r="D79" s="140">
        <v>0</v>
      </c>
      <c r="E79" s="133" t="s">
        <v>27</v>
      </c>
      <c r="F79" s="133" t="s">
        <v>27</v>
      </c>
      <c r="G79" s="133" t="s">
        <v>27</v>
      </c>
      <c r="H79" s="133" t="s">
        <v>27</v>
      </c>
      <c r="I79" s="133" t="s">
        <v>27</v>
      </c>
      <c r="J79" s="140">
        <v>0</v>
      </c>
      <c r="K79" s="140">
        <v>0</v>
      </c>
      <c r="L79" s="140">
        <v>0</v>
      </c>
      <c r="M79" s="133" t="s">
        <v>27</v>
      </c>
      <c r="N79" s="133" t="s">
        <v>27</v>
      </c>
    </row>
    <row r="80" spans="1:14" s="8" customFormat="1" ht="11.25">
      <c r="A80" s="42" t="s">
        <v>87</v>
      </c>
      <c r="B80" s="38">
        <v>3200</v>
      </c>
      <c r="C80" s="38">
        <v>580</v>
      </c>
      <c r="D80" s="40">
        <f>SUM(D81:D83)</f>
        <v>0</v>
      </c>
      <c r="E80" s="133" t="s">
        <v>27</v>
      </c>
      <c r="F80" s="133" t="s">
        <v>27</v>
      </c>
      <c r="G80" s="133" t="s">
        <v>27</v>
      </c>
      <c r="H80" s="133" t="s">
        <v>27</v>
      </c>
      <c r="I80" s="133" t="s">
        <v>27</v>
      </c>
      <c r="J80" s="40">
        <f>SUM(J81:J83)</f>
        <v>0</v>
      </c>
      <c r="K80" s="40">
        <f>SUM(K81:K83)</f>
        <v>0</v>
      </c>
      <c r="L80" s="40">
        <f>SUM(L81:L83)</f>
        <v>0</v>
      </c>
      <c r="M80" s="133" t="s">
        <v>27</v>
      </c>
      <c r="N80" s="133" t="s">
        <v>27</v>
      </c>
    </row>
    <row r="81" spans="1:14" s="8" customFormat="1" ht="11.25">
      <c r="A81" s="54" t="s">
        <v>88</v>
      </c>
      <c r="B81" s="44">
        <v>3210</v>
      </c>
      <c r="C81" s="44">
        <v>590</v>
      </c>
      <c r="D81" s="140">
        <v>0</v>
      </c>
      <c r="E81" s="133" t="s">
        <v>27</v>
      </c>
      <c r="F81" s="133" t="s">
        <v>27</v>
      </c>
      <c r="G81" s="133" t="s">
        <v>27</v>
      </c>
      <c r="H81" s="133" t="s">
        <v>27</v>
      </c>
      <c r="I81" s="133" t="s">
        <v>27</v>
      </c>
      <c r="J81" s="140">
        <v>0</v>
      </c>
      <c r="K81" s="140">
        <v>0</v>
      </c>
      <c r="L81" s="140">
        <v>0</v>
      </c>
      <c r="M81" s="133" t="s">
        <v>27</v>
      </c>
      <c r="N81" s="133" t="s">
        <v>27</v>
      </c>
    </row>
    <row r="82" spans="1:14" s="8" customFormat="1" ht="11.25">
      <c r="A82" s="54" t="s">
        <v>89</v>
      </c>
      <c r="B82" s="44">
        <v>3220</v>
      </c>
      <c r="C82" s="44">
        <v>600</v>
      </c>
      <c r="D82" s="140">
        <v>0</v>
      </c>
      <c r="E82" s="133" t="s">
        <v>27</v>
      </c>
      <c r="F82" s="133" t="s">
        <v>27</v>
      </c>
      <c r="G82" s="133" t="s">
        <v>27</v>
      </c>
      <c r="H82" s="133" t="s">
        <v>27</v>
      </c>
      <c r="I82" s="133" t="s">
        <v>27</v>
      </c>
      <c r="J82" s="140">
        <v>0</v>
      </c>
      <c r="K82" s="140">
        <v>0</v>
      </c>
      <c r="L82" s="140">
        <v>0</v>
      </c>
      <c r="M82" s="133" t="s">
        <v>27</v>
      </c>
      <c r="N82" s="133" t="s">
        <v>27</v>
      </c>
    </row>
    <row r="83" spans="1:14" s="8" customFormat="1" ht="11.25">
      <c r="A83" s="43" t="s">
        <v>90</v>
      </c>
      <c r="B83" s="44">
        <v>3230</v>
      </c>
      <c r="C83" s="44">
        <v>610</v>
      </c>
      <c r="D83" s="140">
        <v>0</v>
      </c>
      <c r="E83" s="133" t="s">
        <v>27</v>
      </c>
      <c r="F83" s="133" t="s">
        <v>27</v>
      </c>
      <c r="G83" s="133" t="s">
        <v>27</v>
      </c>
      <c r="H83" s="133" t="s">
        <v>27</v>
      </c>
      <c r="I83" s="133" t="s">
        <v>27</v>
      </c>
      <c r="J83" s="140">
        <v>0</v>
      </c>
      <c r="K83" s="140">
        <v>0</v>
      </c>
      <c r="L83" s="140">
        <v>0</v>
      </c>
      <c r="M83" s="133" t="s">
        <v>27</v>
      </c>
      <c r="N83" s="133" t="s">
        <v>27</v>
      </c>
    </row>
    <row r="84" spans="1:14" s="8" customFormat="1" ht="11.25">
      <c r="A84" s="54" t="s">
        <v>91</v>
      </c>
      <c r="B84" s="44">
        <v>3240</v>
      </c>
      <c r="C84" s="44">
        <v>620</v>
      </c>
      <c r="D84" s="140">
        <v>0</v>
      </c>
      <c r="E84" s="133" t="s">
        <v>27</v>
      </c>
      <c r="F84" s="133" t="s">
        <v>27</v>
      </c>
      <c r="G84" s="133" t="s">
        <v>27</v>
      </c>
      <c r="H84" s="133" t="s">
        <v>27</v>
      </c>
      <c r="I84" s="133" t="s">
        <v>27</v>
      </c>
      <c r="J84" s="140">
        <v>0</v>
      </c>
      <c r="K84" s="140">
        <v>0</v>
      </c>
      <c r="L84" s="140">
        <v>0</v>
      </c>
      <c r="M84" s="133" t="s">
        <v>27</v>
      </c>
      <c r="N84" s="133" t="s">
        <v>27</v>
      </c>
    </row>
    <row r="85" spans="1:14" s="8" customFormat="1" ht="11.25" hidden="1">
      <c r="A85" s="43"/>
      <c r="B85" s="44"/>
      <c r="C85" s="176">
        <v>630</v>
      </c>
      <c r="D85" s="177"/>
      <c r="E85" s="178"/>
      <c r="F85" s="178"/>
      <c r="G85" s="178"/>
      <c r="H85" s="178"/>
      <c r="I85" s="178"/>
      <c r="J85" s="177"/>
      <c r="K85" s="177"/>
      <c r="L85" s="177"/>
      <c r="M85" s="178"/>
      <c r="N85" s="178"/>
    </row>
    <row r="86" spans="1:14" s="8" customFormat="1" ht="11.25" hidden="1">
      <c r="A86" s="43"/>
      <c r="B86" s="44"/>
      <c r="C86" s="176">
        <v>640</v>
      </c>
      <c r="D86" s="177"/>
      <c r="E86" s="178"/>
      <c r="F86" s="178"/>
      <c r="G86" s="178"/>
      <c r="H86" s="178"/>
      <c r="I86" s="178"/>
      <c r="J86" s="177"/>
      <c r="K86" s="177"/>
      <c r="L86" s="177"/>
      <c r="M86" s="178"/>
      <c r="N86" s="178"/>
    </row>
    <row r="87" spans="1:14" s="8" customFormat="1" ht="12.75" hidden="1" customHeight="1">
      <c r="A87" s="43"/>
      <c r="B87" s="44"/>
      <c r="C87" s="176">
        <v>650</v>
      </c>
      <c r="D87" s="177"/>
      <c r="E87" s="178"/>
      <c r="F87" s="178"/>
      <c r="G87" s="178"/>
      <c r="H87" s="178"/>
      <c r="I87" s="178"/>
      <c r="J87" s="177"/>
      <c r="K87" s="177"/>
      <c r="L87" s="177"/>
      <c r="M87" s="178"/>
      <c r="N87" s="178"/>
    </row>
    <row r="88" spans="1:14" s="8" customFormat="1" ht="12">
      <c r="A88" s="89" t="s">
        <v>92</v>
      </c>
      <c r="B88" s="38">
        <v>4100</v>
      </c>
      <c r="C88" s="38">
        <v>630</v>
      </c>
      <c r="D88" s="179">
        <f>D89</f>
        <v>0</v>
      </c>
      <c r="E88" s="180" t="s">
        <v>27</v>
      </c>
      <c r="F88" s="180" t="s">
        <v>27</v>
      </c>
      <c r="G88" s="180" t="s">
        <v>27</v>
      </c>
      <c r="H88" s="180" t="s">
        <v>27</v>
      </c>
      <c r="I88" s="180" t="s">
        <v>27</v>
      </c>
      <c r="J88" s="179">
        <f>J89</f>
        <v>0</v>
      </c>
      <c r="K88" s="179">
        <f>K89</f>
        <v>0</v>
      </c>
      <c r="L88" s="179">
        <f>L89</f>
        <v>0</v>
      </c>
      <c r="M88" s="180" t="s">
        <v>27</v>
      </c>
      <c r="N88" s="180" t="s">
        <v>27</v>
      </c>
    </row>
    <row r="89" spans="1:14" s="8" customFormat="1" ht="11.25">
      <c r="A89" s="43" t="s">
        <v>93</v>
      </c>
      <c r="B89" s="44">
        <v>4110</v>
      </c>
      <c r="C89" s="44">
        <v>640</v>
      </c>
      <c r="D89" s="181">
        <f>SUM(D90:D92)</f>
        <v>0</v>
      </c>
      <c r="E89" s="180" t="s">
        <v>27</v>
      </c>
      <c r="F89" s="180" t="s">
        <v>27</v>
      </c>
      <c r="G89" s="180" t="s">
        <v>27</v>
      </c>
      <c r="H89" s="180" t="s">
        <v>27</v>
      </c>
      <c r="I89" s="180" t="s">
        <v>27</v>
      </c>
      <c r="J89" s="181">
        <f>SUM(J90:J92)</f>
        <v>0</v>
      </c>
      <c r="K89" s="181">
        <f>SUM(K90:K92)</f>
        <v>0</v>
      </c>
      <c r="L89" s="181">
        <f>SUM(L90:L92)</f>
        <v>0</v>
      </c>
      <c r="M89" s="180" t="s">
        <v>27</v>
      </c>
      <c r="N89" s="180" t="s">
        <v>27</v>
      </c>
    </row>
    <row r="90" spans="1:14" s="8" customFormat="1" ht="11.25">
      <c r="A90" s="49" t="s">
        <v>94</v>
      </c>
      <c r="B90" s="41">
        <v>4111</v>
      </c>
      <c r="C90" s="41">
        <v>650</v>
      </c>
      <c r="D90" s="182">
        <v>0</v>
      </c>
      <c r="E90" s="180" t="s">
        <v>27</v>
      </c>
      <c r="F90" s="180" t="s">
        <v>27</v>
      </c>
      <c r="G90" s="180" t="s">
        <v>27</v>
      </c>
      <c r="H90" s="180" t="s">
        <v>27</v>
      </c>
      <c r="I90" s="180" t="s">
        <v>27</v>
      </c>
      <c r="J90" s="182">
        <v>0</v>
      </c>
      <c r="K90" s="182">
        <v>0</v>
      </c>
      <c r="L90" s="182">
        <v>0</v>
      </c>
      <c r="M90" s="180" t="s">
        <v>27</v>
      </c>
      <c r="N90" s="180" t="s">
        <v>27</v>
      </c>
    </row>
    <row r="91" spans="1:14" s="8" customFormat="1" ht="11.25">
      <c r="A91" s="49" t="s">
        <v>95</v>
      </c>
      <c r="B91" s="41">
        <v>4112</v>
      </c>
      <c r="C91" s="41">
        <v>660</v>
      </c>
      <c r="D91" s="182">
        <v>0</v>
      </c>
      <c r="E91" s="180" t="s">
        <v>27</v>
      </c>
      <c r="F91" s="180" t="s">
        <v>27</v>
      </c>
      <c r="G91" s="180" t="s">
        <v>27</v>
      </c>
      <c r="H91" s="180" t="s">
        <v>27</v>
      </c>
      <c r="I91" s="180" t="s">
        <v>27</v>
      </c>
      <c r="J91" s="182">
        <v>0</v>
      </c>
      <c r="K91" s="182">
        <v>0</v>
      </c>
      <c r="L91" s="182">
        <v>0</v>
      </c>
      <c r="M91" s="180" t="s">
        <v>27</v>
      </c>
      <c r="N91" s="180" t="s">
        <v>27</v>
      </c>
    </row>
    <row r="92" spans="1:14" s="8" customFormat="1" ht="12.75">
      <c r="A92" s="83" t="s">
        <v>96</v>
      </c>
      <c r="B92" s="41">
        <v>4113</v>
      </c>
      <c r="C92" s="41">
        <v>670</v>
      </c>
      <c r="D92" s="182">
        <v>0</v>
      </c>
      <c r="E92" s="180" t="s">
        <v>27</v>
      </c>
      <c r="F92" s="180" t="s">
        <v>27</v>
      </c>
      <c r="G92" s="180" t="s">
        <v>27</v>
      </c>
      <c r="H92" s="180" t="s">
        <v>27</v>
      </c>
      <c r="I92" s="180" t="s">
        <v>27</v>
      </c>
      <c r="J92" s="182">
        <v>0</v>
      </c>
      <c r="K92" s="182">
        <v>0</v>
      </c>
      <c r="L92" s="182">
        <v>0</v>
      </c>
      <c r="M92" s="180" t="s">
        <v>27</v>
      </c>
      <c r="N92" s="180" t="s">
        <v>27</v>
      </c>
    </row>
    <row r="93" spans="1:14" s="8" customFormat="1" ht="11.25" hidden="1">
      <c r="A93" s="43"/>
      <c r="B93" s="44"/>
      <c r="C93" s="38"/>
      <c r="D93" s="182"/>
      <c r="E93" s="180"/>
      <c r="F93" s="180"/>
      <c r="G93" s="180"/>
      <c r="H93" s="180"/>
      <c r="I93" s="180"/>
      <c r="J93" s="182">
        <v>0</v>
      </c>
      <c r="K93" s="182">
        <v>0</v>
      </c>
      <c r="L93" s="182">
        <v>0</v>
      </c>
      <c r="M93" s="180"/>
      <c r="N93" s="180"/>
    </row>
    <row r="94" spans="1:14" s="8" customFormat="1" ht="11.25" hidden="1">
      <c r="A94" s="58"/>
      <c r="B94" s="41"/>
      <c r="C94" s="38"/>
      <c r="D94" s="182"/>
      <c r="E94" s="180"/>
      <c r="F94" s="180"/>
      <c r="G94" s="180"/>
      <c r="H94" s="180"/>
      <c r="I94" s="180"/>
      <c r="J94" s="182">
        <v>0</v>
      </c>
      <c r="K94" s="182">
        <v>0</v>
      </c>
      <c r="L94" s="182">
        <v>0</v>
      </c>
      <c r="M94" s="180"/>
      <c r="N94" s="180"/>
    </row>
    <row r="95" spans="1:14" s="8" customFormat="1" ht="11.25" hidden="1">
      <c r="A95" s="58"/>
      <c r="B95" s="41"/>
      <c r="C95" s="38"/>
      <c r="D95" s="182"/>
      <c r="E95" s="180"/>
      <c r="F95" s="180"/>
      <c r="G95" s="180"/>
      <c r="H95" s="180"/>
      <c r="I95" s="180"/>
      <c r="J95" s="182">
        <v>0</v>
      </c>
      <c r="K95" s="182">
        <v>0</v>
      </c>
      <c r="L95" s="182">
        <v>0</v>
      </c>
      <c r="M95" s="180"/>
      <c r="N95" s="180"/>
    </row>
    <row r="96" spans="1:14" s="8" customFormat="1" ht="11.25" hidden="1">
      <c r="A96" s="49"/>
      <c r="B96" s="41"/>
      <c r="C96" s="38"/>
      <c r="D96" s="182"/>
      <c r="E96" s="180"/>
      <c r="F96" s="180"/>
      <c r="G96" s="180"/>
      <c r="H96" s="180"/>
      <c r="I96" s="180"/>
      <c r="J96" s="182">
        <v>0</v>
      </c>
      <c r="K96" s="182">
        <v>0</v>
      </c>
      <c r="L96" s="182">
        <v>0</v>
      </c>
      <c r="M96" s="180"/>
      <c r="N96" s="180"/>
    </row>
    <row r="97" spans="1:14" s="8" customFormat="1" ht="12">
      <c r="A97" s="89" t="s">
        <v>97</v>
      </c>
      <c r="B97" s="38">
        <v>4200</v>
      </c>
      <c r="C97" s="38">
        <v>680</v>
      </c>
      <c r="D97" s="179">
        <f>D98</f>
        <v>0</v>
      </c>
      <c r="E97" s="180" t="s">
        <v>27</v>
      </c>
      <c r="F97" s="180" t="s">
        <v>27</v>
      </c>
      <c r="G97" s="180" t="s">
        <v>27</v>
      </c>
      <c r="H97" s="180" t="s">
        <v>27</v>
      </c>
      <c r="I97" s="180" t="s">
        <v>27</v>
      </c>
      <c r="J97" s="179">
        <f>J98</f>
        <v>0</v>
      </c>
      <c r="K97" s="179">
        <f>K98</f>
        <v>0</v>
      </c>
      <c r="L97" s="179">
        <f>L98</f>
        <v>0</v>
      </c>
      <c r="M97" s="180" t="s">
        <v>27</v>
      </c>
      <c r="N97" s="180" t="s">
        <v>27</v>
      </c>
    </row>
    <row r="98" spans="1:14" s="8" customFormat="1" ht="11.25">
      <c r="A98" s="43" t="s">
        <v>98</v>
      </c>
      <c r="B98" s="44">
        <v>4210</v>
      </c>
      <c r="C98" s="44">
        <v>690</v>
      </c>
      <c r="D98" s="181">
        <v>0</v>
      </c>
      <c r="E98" s="180" t="s">
        <v>27</v>
      </c>
      <c r="F98" s="180" t="s">
        <v>27</v>
      </c>
      <c r="G98" s="180" t="s">
        <v>27</v>
      </c>
      <c r="H98" s="180" t="s">
        <v>27</v>
      </c>
      <c r="I98" s="180" t="s">
        <v>27</v>
      </c>
      <c r="J98" s="181">
        <v>0</v>
      </c>
      <c r="K98" s="181">
        <v>0</v>
      </c>
      <c r="L98" s="181">
        <v>0</v>
      </c>
      <c r="M98" s="180" t="s">
        <v>27</v>
      </c>
      <c r="N98" s="180" t="s">
        <v>27</v>
      </c>
    </row>
    <row r="99" spans="1:14" s="8" customFormat="1" ht="11.25" hidden="1">
      <c r="A99" s="74" t="s">
        <v>135</v>
      </c>
      <c r="B99" s="146">
        <v>4220</v>
      </c>
      <c r="C99" s="183">
        <v>710</v>
      </c>
      <c r="D99" s="184" t="s">
        <v>27</v>
      </c>
      <c r="E99" s="184" t="s">
        <v>27</v>
      </c>
      <c r="F99" s="184"/>
      <c r="G99" s="184" t="s">
        <v>27</v>
      </c>
      <c r="H99" s="184"/>
      <c r="I99" s="184" t="s">
        <v>27</v>
      </c>
      <c r="J99" s="184" t="s">
        <v>27</v>
      </c>
      <c r="K99" s="184"/>
      <c r="L99" s="184" t="s">
        <v>27</v>
      </c>
      <c r="M99" s="184" t="s">
        <v>27</v>
      </c>
    </row>
    <row r="100" spans="1:14" s="8" customFormat="1" ht="3" customHeight="1">
      <c r="A100" s="185"/>
      <c r="B100" s="186"/>
      <c r="C100" s="187"/>
      <c r="D100" s="188"/>
      <c r="E100" s="188"/>
      <c r="F100" s="188"/>
      <c r="G100" s="188"/>
      <c r="H100" s="188"/>
      <c r="I100" s="188"/>
      <c r="J100" s="188"/>
      <c r="K100" s="188"/>
      <c r="L100" s="189"/>
      <c r="M100" s="188"/>
    </row>
    <row r="101" spans="1:14">
      <c r="A101" s="102" t="str">
        <f>[1]ЗАПОЛНИТЬ!F30</f>
        <v xml:space="preserve">Керівник </v>
      </c>
      <c r="B101" s="107"/>
      <c r="C101" s="107"/>
      <c r="E101" s="104" t="str">
        <f>[1]ЗАПОЛНИТЬ!F26</f>
        <v>І.В. Топчій</v>
      </c>
      <c r="F101" s="104"/>
      <c r="G101" s="104"/>
      <c r="H101" s="104"/>
      <c r="I101" s="104"/>
    </row>
    <row r="102" spans="1:14" ht="12.75" customHeight="1">
      <c r="B102" s="105" t="s">
        <v>103</v>
      </c>
      <c r="C102" s="105"/>
      <c r="E102" s="106" t="s">
        <v>104</v>
      </c>
      <c r="F102" s="106"/>
      <c r="G102" s="106"/>
      <c r="H102" s="190"/>
      <c r="I102" s="1"/>
    </row>
    <row r="103" spans="1:14">
      <c r="A103" s="102" t="str">
        <f>[1]ЗАПОЛНИТЬ!F31</f>
        <v>Головний бухгалтер</v>
      </c>
      <c r="B103" s="107"/>
      <c r="C103" s="107"/>
      <c r="E103" s="104" t="str">
        <f>[1]ЗАПОЛНИТЬ!F28</f>
        <v>І.М. Лясковська</v>
      </c>
      <c r="F103" s="104"/>
      <c r="G103" s="104"/>
      <c r="H103" s="104"/>
      <c r="I103" s="104"/>
    </row>
    <row r="104" spans="1:14" ht="12" customHeight="1">
      <c r="B104" s="105" t="s">
        <v>103</v>
      </c>
      <c r="C104" s="105"/>
      <c r="E104" s="106" t="s">
        <v>104</v>
      </c>
      <c r="F104" s="106"/>
      <c r="G104" s="106"/>
      <c r="H104" s="190"/>
      <c r="I104" s="1"/>
    </row>
    <row r="105" spans="1:14">
      <c r="A105" s="1" t="str">
        <f>[1]ЗАПОЛНИТЬ!C19</f>
        <v>"05"жовтня 2017 року</v>
      </c>
    </row>
    <row r="106" spans="1:14">
      <c r="A106" s="8"/>
    </row>
  </sheetData>
  <sheetCalcPr fullCalcOnLoad="1"/>
  <sheetProtection sheet="1" formatColumns="0" formatRows="0"/>
  <mergeCells count="39">
    <mergeCell ref="B103:C103"/>
    <mergeCell ref="E103:I103"/>
    <mergeCell ref="B104:C104"/>
    <mergeCell ref="E104:G104"/>
    <mergeCell ref="J18:K19"/>
    <mergeCell ref="L18:L20"/>
    <mergeCell ref="M18:N19"/>
    <mergeCell ref="B101:C101"/>
    <mergeCell ref="E101:I101"/>
    <mergeCell ref="B102:C102"/>
    <mergeCell ref="E102:G102"/>
    <mergeCell ref="A15:C15"/>
    <mergeCell ref="E15:M15"/>
    <mergeCell ref="A18:A20"/>
    <mergeCell ref="B18:B20"/>
    <mergeCell ref="C18:C20"/>
    <mergeCell ref="D18:D20"/>
    <mergeCell ref="E18:F19"/>
    <mergeCell ref="G18:G20"/>
    <mergeCell ref="H18:H20"/>
    <mergeCell ref="I18:I20"/>
    <mergeCell ref="A12:C12"/>
    <mergeCell ref="E12:J12"/>
    <mergeCell ref="A13:C13"/>
    <mergeCell ref="E13:M13"/>
    <mergeCell ref="A14:C14"/>
    <mergeCell ref="E14:M14"/>
    <mergeCell ref="B9:J9"/>
    <mergeCell ref="M9:N9"/>
    <mergeCell ref="B10:J10"/>
    <mergeCell ref="M10:N10"/>
    <mergeCell ref="B11:J11"/>
    <mergeCell ref="M11:N11"/>
    <mergeCell ref="I1:M2"/>
    <mergeCell ref="A3:M3"/>
    <mergeCell ref="A4:M4"/>
    <mergeCell ref="A5:C5"/>
    <mergeCell ref="A6:M6"/>
    <mergeCell ref="M8:N8"/>
  </mergeCells>
  <pageMargins left="0.19685039370078741" right="0.19685039370078741" top="0.59055118110236227" bottom="0.19685039370078741" header="0.59055118110236227" footer="0.19685039370078741"/>
  <pageSetup paperSize="9" scale="83" fitToHeight="2" orientation="landscape" r:id="rId1"/>
</worksheet>
</file>

<file path=xl/worksheets/sheet4.xml><?xml version="1.0" encoding="utf-8"?>
<worksheet xmlns="http://schemas.openxmlformats.org/spreadsheetml/2006/main" xmlns:r="http://schemas.openxmlformats.org/officeDocument/2006/relationships">
  <sheetPr codeName="Аркуш43">
    <pageSetUpPr fitToPage="1"/>
  </sheetPr>
  <dimension ref="A1:S106"/>
  <sheetViews>
    <sheetView workbookViewId="0">
      <selection activeCell="B9" sqref="B9:L9"/>
    </sheetView>
  </sheetViews>
  <sheetFormatPr defaultRowHeight="15"/>
  <cols>
    <col min="1" max="1" width="55" customWidth="1"/>
    <col min="2" max="2" width="5.140625" customWidth="1"/>
    <col min="3" max="3" width="4.5703125" customWidth="1"/>
    <col min="4" max="4" width="10.140625" customWidth="1"/>
    <col min="5" max="5" width="9.42578125" customWidth="1"/>
    <col min="6" max="6" width="5.85546875" customWidth="1"/>
    <col min="7" max="7" width="5.42578125" customWidth="1"/>
    <col min="8" max="8" width="5.7109375" customWidth="1"/>
    <col min="9" max="9" width="9.5703125" hidden="1" customWidth="1"/>
    <col min="10" max="10" width="10" customWidth="1"/>
    <col min="11" max="11" width="10.85546875" customWidth="1"/>
    <col min="12" max="12" width="6.140625" customWidth="1"/>
    <col min="13" max="13" width="10.140625" customWidth="1"/>
    <col min="14" max="14" width="6.7109375" customWidth="1"/>
    <col min="15" max="15" width="10.28515625" hidden="1" customWidth="1"/>
    <col min="16" max="16" width="8.140625" hidden="1" customWidth="1"/>
    <col min="17" max="17" width="9.42578125" customWidth="1"/>
    <col min="18" max="18" width="6" customWidth="1"/>
  </cols>
  <sheetData>
    <row r="1" spans="1:19" s="1" customFormat="1" ht="15" customHeight="1">
      <c r="J1" s="2" t="s">
        <v>105</v>
      </c>
      <c r="K1" s="2"/>
      <c r="L1" s="2"/>
      <c r="M1" s="2"/>
      <c r="N1" s="2"/>
      <c r="O1" s="2"/>
      <c r="P1" s="2"/>
      <c r="Q1" s="2"/>
      <c r="R1" s="2"/>
    </row>
    <row r="2" spans="1:19" s="1" customFormat="1" ht="16.5" customHeight="1">
      <c r="J2" s="2"/>
      <c r="K2" s="2"/>
      <c r="L2" s="2"/>
      <c r="M2" s="2"/>
      <c r="N2" s="2"/>
      <c r="O2" s="2"/>
      <c r="P2" s="2"/>
      <c r="Q2" s="2"/>
      <c r="R2" s="2"/>
    </row>
    <row r="3" spans="1:19" s="1" customFormat="1">
      <c r="A3" s="4" t="s">
        <v>1</v>
      </c>
      <c r="B3" s="4"/>
      <c r="C3" s="4"/>
      <c r="D3" s="4"/>
      <c r="E3" s="4"/>
      <c r="F3" s="4"/>
      <c r="G3" s="4"/>
      <c r="H3" s="4"/>
      <c r="I3" s="4"/>
      <c r="J3" s="4"/>
      <c r="K3" s="4"/>
      <c r="L3" s="4"/>
      <c r="M3" s="4"/>
      <c r="N3" s="4"/>
      <c r="O3" s="4"/>
      <c r="P3" s="4"/>
      <c r="Q3" s="4"/>
      <c r="R3" s="4"/>
    </row>
    <row r="4" spans="1:19" s="1" customFormat="1">
      <c r="A4" s="6" t="str">
        <f>IF([1]ЗАПОЛНИТЬ!$F$7=1,CONCATENATE([1]шапки!A3),CONCATENATE([1]шапки!A3,[1]шапки!C3))</f>
        <v xml:space="preserve">про надходження і використання коштів, отриманих як плата за послуги (форма№ 4-1д, </v>
      </c>
      <c r="B4" s="6"/>
      <c r="C4" s="6"/>
      <c r="D4" s="6"/>
      <c r="E4" s="6"/>
      <c r="F4" s="6"/>
      <c r="G4" s="6"/>
      <c r="H4" s="6"/>
      <c r="I4" s="6"/>
      <c r="J4" s="6"/>
      <c r="K4" s="7" t="str">
        <f>IF([1]ЗАПОЛНИТЬ!$F$7=1,[1]шапки!C3,[1]шапки!D3)</f>
        <v>№ 4-1м),</v>
      </c>
      <c r="L4" s="111"/>
      <c r="M4" s="111"/>
      <c r="N4" s="5" t="str">
        <f>IF([1]ЗАПОЛНИТЬ!$F$7=1,[1]шапки!D3,"")</f>
        <v/>
      </c>
      <c r="O4" s="5"/>
      <c r="P4" s="5"/>
      <c r="Q4" s="5"/>
      <c r="R4" s="5"/>
      <c r="S4" s="5"/>
    </row>
    <row r="5" spans="1:19" s="1" customFormat="1" ht="15" hidden="1" customHeight="1">
      <c r="A5" s="112"/>
      <c r="B5" s="112"/>
      <c r="C5" s="112"/>
      <c r="D5" s="112"/>
      <c r="E5" s="112"/>
      <c r="F5" s="111"/>
      <c r="G5" s="113"/>
      <c r="H5" s="113"/>
      <c r="J5" s="111"/>
      <c r="K5" s="5"/>
      <c r="L5" s="5"/>
      <c r="M5" s="5"/>
      <c r="N5" s="5"/>
      <c r="O5" s="5"/>
      <c r="P5" s="5"/>
      <c r="Q5" s="5"/>
      <c r="R5" s="5"/>
    </row>
    <row r="6" spans="1:19" s="1" customFormat="1" ht="14.25" customHeight="1">
      <c r="A6" s="4" t="str">
        <f>CONCATENATE("за ",[1]ЗАПОЛНИТЬ!$B$17," ",[1]ЗАПОЛНИТЬ!$C$17)</f>
        <v>за  3  квартали 2017 р.</v>
      </c>
      <c r="B6" s="4"/>
      <c r="C6" s="4"/>
      <c r="D6" s="4"/>
      <c r="E6" s="4"/>
      <c r="F6" s="4"/>
      <c r="G6" s="4"/>
      <c r="H6" s="4"/>
      <c r="I6" s="4"/>
      <c r="J6" s="4"/>
      <c r="K6" s="4"/>
      <c r="L6" s="4"/>
      <c r="M6" s="4"/>
      <c r="N6" s="4"/>
      <c r="O6" s="4"/>
      <c r="P6" s="4"/>
      <c r="Q6" s="4"/>
      <c r="R6" s="4"/>
    </row>
    <row r="7" spans="1:19" s="8" customFormat="1" ht="2.25" hidden="1" customHeight="1"/>
    <row r="8" spans="1:19" s="8" customFormat="1" ht="9" customHeight="1">
      <c r="Q8" s="114" t="s">
        <v>2</v>
      </c>
      <c r="R8" s="114"/>
    </row>
    <row r="9" spans="1:19" s="8" customFormat="1" ht="15" customHeight="1">
      <c r="A9" s="115" t="s">
        <v>3</v>
      </c>
      <c r="B9" s="12" t="str">
        <f>[1]ЗАПОЛНИТЬ!B3</f>
        <v>Черкаська гімназія №  9</v>
      </c>
      <c r="C9" s="12"/>
      <c r="D9" s="12"/>
      <c r="E9" s="12"/>
      <c r="F9" s="12"/>
      <c r="G9" s="12"/>
      <c r="H9" s="12"/>
      <c r="I9" s="12"/>
      <c r="J9" s="12"/>
      <c r="K9" s="12"/>
      <c r="L9" s="12"/>
      <c r="M9" s="116" t="str">
        <f>[1]ЗАПОЛНИТЬ!A13</f>
        <v>за ЄДРПОУ</v>
      </c>
      <c r="N9" s="116"/>
      <c r="O9" s="117"/>
      <c r="Q9" s="118" t="str">
        <f>[1]ЗАПОЛНИТЬ!B13</f>
        <v>14202233</v>
      </c>
      <c r="R9" s="118"/>
    </row>
    <row r="10" spans="1:19" s="8" customFormat="1" ht="11.25" customHeight="1">
      <c r="A10" s="17" t="s">
        <v>5</v>
      </c>
      <c r="B10" s="18" t="str">
        <f>[1]ЗАПОЛНИТЬ!B5</f>
        <v>м. Черкаси</v>
      </c>
      <c r="C10" s="18"/>
      <c r="D10" s="18"/>
      <c r="E10" s="18"/>
      <c r="F10" s="18"/>
      <c r="G10" s="18"/>
      <c r="H10" s="18"/>
      <c r="I10" s="18"/>
      <c r="J10" s="18"/>
      <c r="K10" s="18"/>
      <c r="L10" s="18"/>
      <c r="M10" s="116" t="str">
        <f>[1]ЗАПОЛНИТЬ!A14</f>
        <v>за КОАТУУ</v>
      </c>
      <c r="N10" s="116"/>
      <c r="O10" s="119"/>
      <c r="Q10" s="120">
        <f>[1]ЗАПОЛНИТЬ!B14</f>
        <v>711013640</v>
      </c>
      <c r="R10" s="120"/>
    </row>
    <row r="11" spans="1:19" s="8" customFormat="1" ht="11.25" customHeight="1">
      <c r="A11" s="17" t="str">
        <f>[1]Ф.2.ЗВЕД!A11</f>
        <v>Організаційно-правова форма господарювання</v>
      </c>
      <c r="B11" s="18" t="str">
        <f>[1]ЗАПОЛНИТЬ!D15</f>
        <v>Комунальна організація (установа, заклад)</v>
      </c>
      <c r="C11" s="18"/>
      <c r="D11" s="18"/>
      <c r="E11" s="18"/>
      <c r="F11" s="18"/>
      <c r="G11" s="18"/>
      <c r="H11" s="18"/>
      <c r="I11" s="18"/>
      <c r="J11" s="18"/>
      <c r="K11" s="18"/>
      <c r="L11" s="18"/>
      <c r="M11" s="121" t="str">
        <f>[1]ЗАПОЛНИТЬ!A15</f>
        <v>за КОПФГ</v>
      </c>
      <c r="N11" s="121"/>
      <c r="O11" s="119"/>
      <c r="Q11" s="120">
        <f>[1]ЗАПОЛНИТЬ!B15</f>
        <v>430</v>
      </c>
      <c r="R11" s="120"/>
    </row>
    <row r="12" spans="1:19" s="8" customFormat="1" ht="11.25" customHeight="1">
      <c r="A12" s="22" t="s">
        <v>9</v>
      </c>
      <c r="B12" s="22"/>
      <c r="C12" s="22"/>
      <c r="D12" s="22"/>
      <c r="E12" s="122">
        <f>[1]ЗАПОЛНИТЬ!H9</f>
        <v>0</v>
      </c>
      <c r="F12" s="122"/>
      <c r="G12" s="31" t="str">
        <f>IF(E12&gt;0,VLOOKUP(E12,'[1]ДовидникКВК(ГОС)'!A$1:B$65536,2,FALSE),"")</f>
        <v/>
      </c>
      <c r="H12" s="31"/>
      <c r="I12" s="31"/>
      <c r="J12" s="31"/>
      <c r="K12" s="31"/>
      <c r="L12" s="31"/>
      <c r="M12" s="31"/>
      <c r="N12" s="31"/>
      <c r="O12" s="31"/>
      <c r="P12" s="123"/>
      <c r="Q12" s="123"/>
      <c r="R12" s="124"/>
    </row>
    <row r="13" spans="1:19" s="8" customFormat="1" ht="11.25">
      <c r="A13" s="22" t="s">
        <v>10</v>
      </c>
      <c r="B13" s="22"/>
      <c r="C13" s="22"/>
      <c r="D13" s="22"/>
      <c r="E13" s="125"/>
      <c r="F13" s="125"/>
      <c r="G13" s="29" t="str">
        <f>IF(E13&gt;0,VLOOKUP(E13,[1]ДовидникКПК!B$1:C$65536,2,FALSE),"")</f>
        <v/>
      </c>
      <c r="H13" s="29"/>
      <c r="I13" s="29"/>
      <c r="J13" s="29"/>
      <c r="K13" s="29"/>
      <c r="L13" s="29"/>
      <c r="M13" s="29"/>
      <c r="N13" s="29"/>
      <c r="O13" s="29"/>
      <c r="P13" s="29"/>
      <c r="Q13" s="29"/>
      <c r="R13" s="29"/>
    </row>
    <row r="14" spans="1:19" s="8" customFormat="1" ht="15" customHeight="1">
      <c r="A14" s="22" t="s">
        <v>11</v>
      </c>
      <c r="B14" s="22"/>
      <c r="C14" s="22"/>
      <c r="D14" s="22"/>
      <c r="E14" s="126" t="str">
        <f>[1]ЗАПОЛНИТЬ!H10</f>
        <v>10</v>
      </c>
      <c r="F14" s="126"/>
      <c r="G14" s="29" t="str">
        <f>[1]ЗАПОЛНИТЬ!I10</f>
        <v>Департамент освіти та гуманітарної політики</v>
      </c>
      <c r="H14" s="29"/>
      <c r="I14" s="29"/>
      <c r="J14" s="29"/>
      <c r="K14" s="29"/>
      <c r="L14" s="29"/>
      <c r="M14" s="29"/>
      <c r="N14" s="29"/>
      <c r="O14" s="29"/>
      <c r="P14" s="29"/>
      <c r="Q14" s="29"/>
      <c r="R14" s="29"/>
    </row>
    <row r="15" spans="1:19" s="8" customFormat="1" ht="44.25" customHeight="1">
      <c r="A15" s="22" t="s">
        <v>12</v>
      </c>
      <c r="B15" s="22"/>
      <c r="C15" s="22"/>
      <c r="D15" s="22"/>
      <c r="E15" s="125" t="s">
        <v>13</v>
      </c>
      <c r="F15" s="125"/>
      <c r="G15" s="31" t="str">
        <f>VLOOKUP(RIGHT(E15,4),[1]КПКВМБ!A$1:B$65536,2,FALSE)</f>
        <v>Надання загальної середньої освіти загальноосвітніми навчальними закладами (в т. ч. школою - дитячим садком, інтернатом при школі), спеціалізованими школами, ліцеями, гімназіями, колегіумами</v>
      </c>
      <c r="H15" s="31"/>
      <c r="I15" s="31"/>
      <c r="J15" s="31"/>
      <c r="K15" s="31"/>
      <c r="L15" s="31"/>
      <c r="M15" s="31"/>
      <c r="N15" s="31"/>
      <c r="O15" s="31"/>
      <c r="P15" s="31"/>
      <c r="Q15" s="31"/>
      <c r="R15" s="31"/>
    </row>
    <row r="16" spans="1:19" s="8" customFormat="1" ht="11.25">
      <c r="A16" s="127" t="s">
        <v>106</v>
      </c>
    </row>
    <row r="17" spans="1:18" s="8" customFormat="1" ht="10.5" customHeight="1">
      <c r="A17" s="32" t="s">
        <v>15</v>
      </c>
    </row>
    <row r="18" spans="1:18" ht="24" customHeight="1">
      <c r="A18" s="34" t="s">
        <v>16</v>
      </c>
      <c r="B18" s="34" t="s">
        <v>107</v>
      </c>
      <c r="C18" s="34" t="s">
        <v>18</v>
      </c>
      <c r="D18" s="34" t="s">
        <v>19</v>
      </c>
      <c r="E18" s="34" t="s">
        <v>21</v>
      </c>
      <c r="F18" s="34"/>
      <c r="G18" s="34" t="s">
        <v>108</v>
      </c>
      <c r="H18" s="34" t="s">
        <v>109</v>
      </c>
      <c r="I18" s="34" t="s">
        <v>110</v>
      </c>
      <c r="J18" s="34" t="s">
        <v>111</v>
      </c>
      <c r="K18" s="34" t="s">
        <v>23</v>
      </c>
      <c r="L18" s="34"/>
      <c r="M18" s="34"/>
      <c r="N18" s="34"/>
      <c r="O18" s="34" t="s">
        <v>24</v>
      </c>
      <c r="P18" s="34"/>
      <c r="Q18" s="34" t="s">
        <v>25</v>
      </c>
      <c r="R18" s="34"/>
    </row>
    <row r="19" spans="1:18" ht="17.25" customHeight="1">
      <c r="A19" s="34"/>
      <c r="B19" s="34"/>
      <c r="C19" s="34"/>
      <c r="D19" s="34"/>
      <c r="E19" s="34" t="s">
        <v>112</v>
      </c>
      <c r="F19" s="128" t="s">
        <v>113</v>
      </c>
      <c r="G19" s="34"/>
      <c r="H19" s="34"/>
      <c r="I19" s="34"/>
      <c r="J19" s="34"/>
      <c r="K19" s="34" t="s">
        <v>112</v>
      </c>
      <c r="L19" s="34" t="s">
        <v>114</v>
      </c>
      <c r="M19" s="34"/>
      <c r="N19" s="34"/>
      <c r="O19" s="34" t="s">
        <v>112</v>
      </c>
      <c r="P19" s="129" t="s">
        <v>115</v>
      </c>
      <c r="Q19" s="34"/>
      <c r="R19" s="34"/>
    </row>
    <row r="20" spans="1:18" ht="31.5" customHeight="1">
      <c r="A20" s="34"/>
      <c r="B20" s="34"/>
      <c r="C20" s="34"/>
      <c r="D20" s="34"/>
      <c r="E20" s="34"/>
      <c r="F20" s="128"/>
      <c r="G20" s="34"/>
      <c r="H20" s="34"/>
      <c r="I20" s="34"/>
      <c r="J20" s="34"/>
      <c r="K20" s="34"/>
      <c r="L20" s="128" t="s">
        <v>116</v>
      </c>
      <c r="M20" s="128" t="s">
        <v>117</v>
      </c>
      <c r="N20" s="128"/>
      <c r="O20" s="34"/>
      <c r="P20" s="129"/>
      <c r="Q20" s="129" t="s">
        <v>112</v>
      </c>
      <c r="R20" s="128" t="s">
        <v>118</v>
      </c>
    </row>
    <row r="21" spans="1:18" ht="51.75" customHeight="1">
      <c r="A21" s="34"/>
      <c r="B21" s="34"/>
      <c r="C21" s="34"/>
      <c r="D21" s="34"/>
      <c r="E21" s="34"/>
      <c r="F21" s="128"/>
      <c r="G21" s="34"/>
      <c r="H21" s="34"/>
      <c r="I21" s="34"/>
      <c r="J21" s="34"/>
      <c r="K21" s="34"/>
      <c r="L21" s="128"/>
      <c r="M21" s="41" t="s">
        <v>112</v>
      </c>
      <c r="N21" s="130" t="s">
        <v>119</v>
      </c>
      <c r="O21" s="34"/>
      <c r="P21" s="129"/>
      <c r="Q21" s="129"/>
      <c r="R21" s="128"/>
    </row>
    <row r="22" spans="1:18" s="131" customFormat="1" ht="11.25">
      <c r="A22" s="37">
        <v>1</v>
      </c>
      <c r="B22" s="37">
        <v>2</v>
      </c>
      <c r="C22" s="37">
        <v>3</v>
      </c>
      <c r="D22" s="37">
        <v>4</v>
      </c>
      <c r="E22" s="37">
        <v>5</v>
      </c>
      <c r="F22" s="37">
        <v>6</v>
      </c>
      <c r="G22" s="37">
        <v>7</v>
      </c>
      <c r="H22" s="37">
        <v>8</v>
      </c>
      <c r="I22" s="37">
        <v>9</v>
      </c>
      <c r="J22" s="37">
        <v>9</v>
      </c>
      <c r="K22" s="37">
        <v>10</v>
      </c>
      <c r="L22" s="37">
        <v>11</v>
      </c>
      <c r="M22" s="37">
        <v>12</v>
      </c>
      <c r="N22" s="37">
        <v>13</v>
      </c>
      <c r="O22" s="37">
        <v>15</v>
      </c>
      <c r="P22" s="37">
        <v>16</v>
      </c>
      <c r="Q22" s="37">
        <v>14</v>
      </c>
      <c r="R22" s="37">
        <v>15</v>
      </c>
    </row>
    <row r="23" spans="1:18" s="131" customFormat="1" ht="11.25">
      <c r="A23" s="37" t="s">
        <v>120</v>
      </c>
      <c r="B23" s="38" t="s">
        <v>27</v>
      </c>
      <c r="C23" s="39" t="s">
        <v>28</v>
      </c>
      <c r="D23" s="40">
        <f>SUM(D24:D28)</f>
        <v>1280700</v>
      </c>
      <c r="E23" s="132">
        <v>10593.28</v>
      </c>
      <c r="F23" s="132">
        <v>0</v>
      </c>
      <c r="G23" s="132">
        <v>0</v>
      </c>
      <c r="H23" s="132">
        <v>0</v>
      </c>
      <c r="I23" s="40">
        <f>SUM(I24:I27)</f>
        <v>0</v>
      </c>
      <c r="J23" s="40">
        <f>SUM(J24:J27)</f>
        <v>825827.33</v>
      </c>
      <c r="K23" s="133" t="s">
        <v>27</v>
      </c>
      <c r="L23" s="133" t="s">
        <v>27</v>
      </c>
      <c r="M23" s="133" t="s">
        <v>27</v>
      </c>
      <c r="N23" s="133" t="s">
        <v>27</v>
      </c>
      <c r="O23" s="133" t="s">
        <v>27</v>
      </c>
      <c r="P23" s="133" t="s">
        <v>27</v>
      </c>
      <c r="Q23" s="133">
        <f>E23-G23+H23+J23-K29</f>
        <v>9753.6600000000326</v>
      </c>
      <c r="R23" s="132">
        <v>0</v>
      </c>
    </row>
    <row r="24" spans="1:18" s="131" customFormat="1" ht="13.5" customHeight="1">
      <c r="A24" s="134" t="s">
        <v>121</v>
      </c>
      <c r="B24" s="38" t="s">
        <v>27</v>
      </c>
      <c r="C24" s="39" t="s">
        <v>30</v>
      </c>
      <c r="D24" s="132">
        <v>1278800</v>
      </c>
      <c r="E24" s="133" t="s">
        <v>27</v>
      </c>
      <c r="F24" s="133" t="s">
        <v>27</v>
      </c>
      <c r="G24" s="133" t="s">
        <v>27</v>
      </c>
      <c r="H24" s="133" t="s">
        <v>27</v>
      </c>
      <c r="I24" s="132">
        <v>0</v>
      </c>
      <c r="J24" s="132">
        <v>813369.48</v>
      </c>
      <c r="K24" s="133" t="s">
        <v>27</v>
      </c>
      <c r="L24" s="133" t="s">
        <v>27</v>
      </c>
      <c r="M24" s="133" t="s">
        <v>27</v>
      </c>
      <c r="N24" s="133" t="s">
        <v>27</v>
      </c>
      <c r="O24" s="133" t="s">
        <v>27</v>
      </c>
      <c r="P24" s="133" t="s">
        <v>27</v>
      </c>
      <c r="Q24" s="133" t="s">
        <v>27</v>
      </c>
      <c r="R24" s="133" t="s">
        <v>27</v>
      </c>
    </row>
    <row r="25" spans="1:18" s="131" customFormat="1" ht="11.25">
      <c r="A25" s="135" t="s">
        <v>122</v>
      </c>
      <c r="B25" s="38" t="s">
        <v>27</v>
      </c>
      <c r="C25" s="39" t="s">
        <v>32</v>
      </c>
      <c r="D25" s="132">
        <v>0</v>
      </c>
      <c r="E25" s="133" t="s">
        <v>27</v>
      </c>
      <c r="F25" s="133" t="s">
        <v>27</v>
      </c>
      <c r="G25" s="133" t="s">
        <v>27</v>
      </c>
      <c r="H25" s="133" t="s">
        <v>27</v>
      </c>
      <c r="I25" s="132">
        <v>0</v>
      </c>
      <c r="J25" s="132">
        <v>0</v>
      </c>
      <c r="K25" s="133" t="s">
        <v>27</v>
      </c>
      <c r="L25" s="133" t="s">
        <v>27</v>
      </c>
      <c r="M25" s="133" t="s">
        <v>27</v>
      </c>
      <c r="N25" s="133" t="s">
        <v>27</v>
      </c>
      <c r="O25" s="133" t="s">
        <v>27</v>
      </c>
      <c r="P25" s="133" t="s">
        <v>27</v>
      </c>
      <c r="Q25" s="133" t="s">
        <v>27</v>
      </c>
      <c r="R25" s="133" t="s">
        <v>27</v>
      </c>
    </row>
    <row r="26" spans="1:18" s="131" customFormat="1" ht="11.25">
      <c r="A26" s="134" t="s">
        <v>123</v>
      </c>
      <c r="B26" s="38" t="s">
        <v>27</v>
      </c>
      <c r="C26" s="39" t="s">
        <v>34</v>
      </c>
      <c r="D26" s="132">
        <v>700</v>
      </c>
      <c r="E26" s="133" t="s">
        <v>27</v>
      </c>
      <c r="F26" s="133" t="s">
        <v>27</v>
      </c>
      <c r="G26" s="133" t="s">
        <v>27</v>
      </c>
      <c r="H26" s="133" t="s">
        <v>27</v>
      </c>
      <c r="I26" s="132">
        <v>0</v>
      </c>
      <c r="J26" s="132">
        <v>7794.95</v>
      </c>
      <c r="K26" s="133" t="s">
        <v>27</v>
      </c>
      <c r="L26" s="133" t="s">
        <v>27</v>
      </c>
      <c r="M26" s="133" t="s">
        <v>27</v>
      </c>
      <c r="N26" s="133" t="s">
        <v>27</v>
      </c>
      <c r="O26" s="133" t="s">
        <v>27</v>
      </c>
      <c r="P26" s="133" t="s">
        <v>27</v>
      </c>
      <c r="Q26" s="133" t="s">
        <v>27</v>
      </c>
      <c r="R26" s="133" t="s">
        <v>27</v>
      </c>
    </row>
    <row r="27" spans="1:18" s="131" customFormat="1" ht="12" customHeight="1">
      <c r="A27" s="136" t="s">
        <v>124</v>
      </c>
      <c r="B27" s="38" t="s">
        <v>27</v>
      </c>
      <c r="C27" s="39" t="s">
        <v>36</v>
      </c>
      <c r="D27" s="132">
        <v>1200</v>
      </c>
      <c r="E27" s="133" t="s">
        <v>27</v>
      </c>
      <c r="F27" s="133" t="s">
        <v>27</v>
      </c>
      <c r="G27" s="133" t="s">
        <v>27</v>
      </c>
      <c r="H27" s="133" t="s">
        <v>27</v>
      </c>
      <c r="I27" s="132">
        <v>0</v>
      </c>
      <c r="J27" s="132">
        <v>4662.8999999999996</v>
      </c>
      <c r="K27" s="133" t="s">
        <v>27</v>
      </c>
      <c r="L27" s="133" t="s">
        <v>27</v>
      </c>
      <c r="M27" s="133" t="s">
        <v>27</v>
      </c>
      <c r="N27" s="133" t="s">
        <v>27</v>
      </c>
      <c r="O27" s="133" t="s">
        <v>27</v>
      </c>
      <c r="P27" s="133" t="s">
        <v>27</v>
      </c>
      <c r="Q27" s="133" t="s">
        <v>27</v>
      </c>
      <c r="R27" s="133" t="s">
        <v>27</v>
      </c>
    </row>
    <row r="28" spans="1:18" s="131" customFormat="1" ht="11.25">
      <c r="A28" s="134" t="s">
        <v>125</v>
      </c>
      <c r="B28" s="38" t="s">
        <v>27</v>
      </c>
      <c r="C28" s="39" t="s">
        <v>38</v>
      </c>
      <c r="D28" s="132">
        <v>0</v>
      </c>
      <c r="E28" s="133" t="s">
        <v>27</v>
      </c>
      <c r="F28" s="133" t="s">
        <v>27</v>
      </c>
      <c r="G28" s="133" t="s">
        <v>27</v>
      </c>
      <c r="H28" s="133" t="s">
        <v>27</v>
      </c>
      <c r="I28" s="133" t="s">
        <v>27</v>
      </c>
      <c r="J28" s="133" t="s">
        <v>27</v>
      </c>
      <c r="K28" s="133" t="s">
        <v>27</v>
      </c>
      <c r="L28" s="133" t="s">
        <v>27</v>
      </c>
      <c r="M28" s="133" t="s">
        <v>27</v>
      </c>
      <c r="N28" s="133" t="s">
        <v>27</v>
      </c>
      <c r="O28" s="133" t="s">
        <v>27</v>
      </c>
      <c r="P28" s="133" t="s">
        <v>27</v>
      </c>
      <c r="Q28" s="133" t="s">
        <v>27</v>
      </c>
      <c r="R28" s="133" t="s">
        <v>27</v>
      </c>
    </row>
    <row r="29" spans="1:18" s="131" customFormat="1" ht="11.25">
      <c r="A29" s="37" t="s">
        <v>126</v>
      </c>
      <c r="B29" s="37" t="s">
        <v>27</v>
      </c>
      <c r="C29" s="39" t="s">
        <v>40</v>
      </c>
      <c r="D29" s="40">
        <f>D31+D66</f>
        <v>1280700</v>
      </c>
      <c r="E29" s="133" t="s">
        <v>27</v>
      </c>
      <c r="F29" s="133" t="s">
        <v>27</v>
      </c>
      <c r="G29" s="133" t="s">
        <v>27</v>
      </c>
      <c r="H29" s="133" t="s">
        <v>27</v>
      </c>
      <c r="I29" s="133" t="s">
        <v>27</v>
      </c>
      <c r="J29" s="133" t="s">
        <v>27</v>
      </c>
      <c r="K29" s="40">
        <f t="shared" ref="K29:P29" si="0">K31+K66</f>
        <v>826666.95</v>
      </c>
      <c r="L29" s="40">
        <f t="shared" si="0"/>
        <v>0</v>
      </c>
      <c r="M29" s="40">
        <f t="shared" si="0"/>
        <v>0</v>
      </c>
      <c r="N29" s="40">
        <f t="shared" si="0"/>
        <v>0</v>
      </c>
      <c r="O29" s="40">
        <f t="shared" si="0"/>
        <v>0</v>
      </c>
      <c r="P29" s="40">
        <f t="shared" si="0"/>
        <v>0</v>
      </c>
      <c r="Q29" s="133" t="s">
        <v>27</v>
      </c>
      <c r="R29" s="133" t="s">
        <v>27</v>
      </c>
    </row>
    <row r="30" spans="1:18" s="131" customFormat="1" ht="11.25">
      <c r="A30" s="137" t="s">
        <v>127</v>
      </c>
      <c r="B30" s="38"/>
      <c r="C30" s="39"/>
      <c r="D30" s="40"/>
      <c r="E30" s="40"/>
      <c r="F30" s="133"/>
      <c r="G30" s="133"/>
      <c r="H30" s="133"/>
      <c r="I30" s="133"/>
      <c r="J30" s="133"/>
      <c r="K30" s="40"/>
      <c r="L30" s="40"/>
      <c r="M30" s="40"/>
      <c r="N30" s="40"/>
      <c r="O30" s="40"/>
      <c r="P30" s="40"/>
      <c r="Q30" s="133"/>
      <c r="R30" s="133"/>
    </row>
    <row r="31" spans="1:18" s="131" customFormat="1" ht="11.25">
      <c r="A31" s="38" t="s">
        <v>128</v>
      </c>
      <c r="B31" s="38">
        <v>2000</v>
      </c>
      <c r="C31" s="39" t="s">
        <v>42</v>
      </c>
      <c r="D31" s="40">
        <f>D32+D37+D54+D57+D61+D65</f>
        <v>1240700</v>
      </c>
      <c r="E31" s="133" t="s">
        <v>27</v>
      </c>
      <c r="F31" s="133" t="s">
        <v>27</v>
      </c>
      <c r="G31" s="133" t="s">
        <v>27</v>
      </c>
      <c r="H31" s="133" t="s">
        <v>27</v>
      </c>
      <c r="I31" s="133" t="s">
        <v>27</v>
      </c>
      <c r="J31" s="133" t="s">
        <v>27</v>
      </c>
      <c r="K31" s="40">
        <f t="shared" ref="K31:P31" si="1">K32+K37+K54+K57+K61+K65</f>
        <v>826666.95</v>
      </c>
      <c r="L31" s="40">
        <f t="shared" si="1"/>
        <v>0</v>
      </c>
      <c r="M31" s="40">
        <f t="shared" si="1"/>
        <v>0</v>
      </c>
      <c r="N31" s="40">
        <f t="shared" si="1"/>
        <v>0</v>
      </c>
      <c r="O31" s="40">
        <f t="shared" si="1"/>
        <v>0</v>
      </c>
      <c r="P31" s="40">
        <f t="shared" si="1"/>
        <v>0</v>
      </c>
      <c r="Q31" s="133" t="s">
        <v>27</v>
      </c>
      <c r="R31" s="133" t="s">
        <v>27</v>
      </c>
    </row>
    <row r="32" spans="1:18" s="131" customFormat="1" ht="11.25">
      <c r="A32" s="42" t="s">
        <v>31</v>
      </c>
      <c r="B32" s="38">
        <v>2100</v>
      </c>
      <c r="C32" s="39" t="s">
        <v>44</v>
      </c>
      <c r="D32" s="40">
        <f>D33+D36</f>
        <v>1106200</v>
      </c>
      <c r="E32" s="133" t="s">
        <v>27</v>
      </c>
      <c r="F32" s="133" t="s">
        <v>27</v>
      </c>
      <c r="G32" s="133" t="s">
        <v>27</v>
      </c>
      <c r="H32" s="133" t="s">
        <v>27</v>
      </c>
      <c r="I32" s="133" t="s">
        <v>27</v>
      </c>
      <c r="J32" s="133" t="s">
        <v>27</v>
      </c>
      <c r="K32" s="40">
        <f t="shared" ref="K32:P32" si="2">K33+K36</f>
        <v>796564.32</v>
      </c>
      <c r="L32" s="40">
        <f t="shared" si="2"/>
        <v>0</v>
      </c>
      <c r="M32" s="40">
        <f t="shared" si="2"/>
        <v>0</v>
      </c>
      <c r="N32" s="40">
        <f t="shared" si="2"/>
        <v>0</v>
      </c>
      <c r="O32" s="40">
        <f t="shared" si="2"/>
        <v>0</v>
      </c>
      <c r="P32" s="40">
        <f t="shared" si="2"/>
        <v>0</v>
      </c>
      <c r="Q32" s="133" t="s">
        <v>27</v>
      </c>
      <c r="R32" s="133" t="s">
        <v>27</v>
      </c>
    </row>
    <row r="33" spans="1:18" s="131" customFormat="1" ht="11.25">
      <c r="A33" s="43" t="s">
        <v>33</v>
      </c>
      <c r="B33" s="44">
        <v>2110</v>
      </c>
      <c r="C33" s="44">
        <v>100</v>
      </c>
      <c r="D33" s="48">
        <f>SUM(D34:D35)</f>
        <v>906700</v>
      </c>
      <c r="E33" s="133" t="s">
        <v>27</v>
      </c>
      <c r="F33" s="133" t="s">
        <v>27</v>
      </c>
      <c r="G33" s="133" t="s">
        <v>27</v>
      </c>
      <c r="H33" s="133" t="s">
        <v>27</v>
      </c>
      <c r="I33" s="133" t="s">
        <v>27</v>
      </c>
      <c r="J33" s="133" t="s">
        <v>27</v>
      </c>
      <c r="K33" s="48">
        <f t="shared" ref="K33:P33" si="3">SUM(K34:K35)</f>
        <v>656726.24</v>
      </c>
      <c r="L33" s="48">
        <f t="shared" si="3"/>
        <v>0</v>
      </c>
      <c r="M33" s="48">
        <f t="shared" si="3"/>
        <v>0</v>
      </c>
      <c r="N33" s="48">
        <f t="shared" si="3"/>
        <v>0</v>
      </c>
      <c r="O33" s="48">
        <f t="shared" si="3"/>
        <v>0</v>
      </c>
      <c r="P33" s="48">
        <f t="shared" si="3"/>
        <v>0</v>
      </c>
      <c r="Q33" s="133" t="s">
        <v>27</v>
      </c>
      <c r="R33" s="133" t="s">
        <v>27</v>
      </c>
    </row>
    <row r="34" spans="1:18" s="131" customFormat="1" ht="11.25">
      <c r="A34" s="49" t="s">
        <v>35</v>
      </c>
      <c r="B34" s="41">
        <v>2111</v>
      </c>
      <c r="C34" s="41">
        <v>110</v>
      </c>
      <c r="D34" s="138">
        <v>906700</v>
      </c>
      <c r="E34" s="133" t="s">
        <v>27</v>
      </c>
      <c r="F34" s="133" t="s">
        <v>27</v>
      </c>
      <c r="G34" s="133" t="s">
        <v>27</v>
      </c>
      <c r="H34" s="133" t="s">
        <v>27</v>
      </c>
      <c r="I34" s="133" t="s">
        <v>27</v>
      </c>
      <c r="J34" s="133" t="s">
        <v>27</v>
      </c>
      <c r="K34" s="138">
        <v>656726.24</v>
      </c>
      <c r="L34" s="138">
        <v>0</v>
      </c>
      <c r="M34" s="138">
        <v>0</v>
      </c>
      <c r="N34" s="138">
        <v>0</v>
      </c>
      <c r="O34" s="138">
        <v>0</v>
      </c>
      <c r="P34" s="138">
        <v>0</v>
      </c>
      <c r="Q34" s="133" t="s">
        <v>27</v>
      </c>
      <c r="R34" s="133" t="s">
        <v>27</v>
      </c>
    </row>
    <row r="35" spans="1:18" s="131" customFormat="1" ht="11.25">
      <c r="A35" s="49" t="s">
        <v>37</v>
      </c>
      <c r="B35" s="41">
        <v>2112</v>
      </c>
      <c r="C35" s="41">
        <v>120</v>
      </c>
      <c r="D35" s="138">
        <v>0</v>
      </c>
      <c r="E35" s="133" t="s">
        <v>27</v>
      </c>
      <c r="F35" s="133" t="s">
        <v>27</v>
      </c>
      <c r="G35" s="133" t="s">
        <v>27</v>
      </c>
      <c r="H35" s="133" t="s">
        <v>27</v>
      </c>
      <c r="I35" s="133" t="s">
        <v>27</v>
      </c>
      <c r="J35" s="133" t="s">
        <v>27</v>
      </c>
      <c r="K35" s="139">
        <v>0</v>
      </c>
      <c r="L35" s="139">
        <v>0</v>
      </c>
      <c r="M35" s="139">
        <v>0</v>
      </c>
      <c r="N35" s="139">
        <v>0</v>
      </c>
      <c r="O35" s="139">
        <v>0</v>
      </c>
      <c r="P35" s="139">
        <v>0</v>
      </c>
      <c r="Q35" s="133" t="s">
        <v>27</v>
      </c>
      <c r="R35" s="133" t="s">
        <v>27</v>
      </c>
    </row>
    <row r="36" spans="1:18" s="131" customFormat="1" ht="11.25">
      <c r="A36" s="54" t="s">
        <v>39</v>
      </c>
      <c r="B36" s="44">
        <v>2120</v>
      </c>
      <c r="C36" s="44">
        <v>130</v>
      </c>
      <c r="D36" s="140">
        <v>199500</v>
      </c>
      <c r="E36" s="133" t="s">
        <v>27</v>
      </c>
      <c r="F36" s="133" t="s">
        <v>27</v>
      </c>
      <c r="G36" s="133" t="s">
        <v>27</v>
      </c>
      <c r="H36" s="133" t="s">
        <v>27</v>
      </c>
      <c r="I36" s="133" t="s">
        <v>27</v>
      </c>
      <c r="J36" s="133" t="s">
        <v>27</v>
      </c>
      <c r="K36" s="140">
        <v>139838.07999999999</v>
      </c>
      <c r="L36" s="140">
        <v>0</v>
      </c>
      <c r="M36" s="140">
        <v>0</v>
      </c>
      <c r="N36" s="140">
        <v>0</v>
      </c>
      <c r="O36" s="140">
        <v>0</v>
      </c>
      <c r="P36" s="140">
        <v>0</v>
      </c>
      <c r="Q36" s="133" t="s">
        <v>27</v>
      </c>
      <c r="R36" s="133" t="s">
        <v>27</v>
      </c>
    </row>
    <row r="37" spans="1:18" s="131" customFormat="1" ht="11.25">
      <c r="A37" s="55" t="s">
        <v>41</v>
      </c>
      <c r="B37" s="38">
        <v>2200</v>
      </c>
      <c r="C37" s="38">
        <v>140</v>
      </c>
      <c r="D37" s="40">
        <f>SUM(D38:D44)+D51</f>
        <v>132950</v>
      </c>
      <c r="E37" s="133" t="s">
        <v>27</v>
      </c>
      <c r="F37" s="133" t="s">
        <v>27</v>
      </c>
      <c r="G37" s="133" t="s">
        <v>27</v>
      </c>
      <c r="H37" s="133" t="s">
        <v>27</v>
      </c>
      <c r="I37" s="133" t="s">
        <v>27</v>
      </c>
      <c r="J37" s="133" t="s">
        <v>27</v>
      </c>
      <c r="K37" s="40">
        <f t="shared" ref="K37:P37" si="4">SUM(K38:K44)+K51</f>
        <v>29743.46</v>
      </c>
      <c r="L37" s="40">
        <f t="shared" si="4"/>
        <v>0</v>
      </c>
      <c r="M37" s="40">
        <f t="shared" si="4"/>
        <v>0</v>
      </c>
      <c r="N37" s="40">
        <f t="shared" si="4"/>
        <v>0</v>
      </c>
      <c r="O37" s="40">
        <f t="shared" si="4"/>
        <v>0</v>
      </c>
      <c r="P37" s="40">
        <f t="shared" si="4"/>
        <v>0</v>
      </c>
      <c r="Q37" s="133" t="s">
        <v>27</v>
      </c>
      <c r="R37" s="133" t="s">
        <v>27</v>
      </c>
    </row>
    <row r="38" spans="1:18" s="131" customFormat="1" ht="11.25">
      <c r="A38" s="43" t="s">
        <v>43</v>
      </c>
      <c r="B38" s="44">
        <v>2210</v>
      </c>
      <c r="C38" s="44">
        <v>150</v>
      </c>
      <c r="D38" s="140">
        <v>81150.740000000005</v>
      </c>
      <c r="E38" s="133" t="s">
        <v>27</v>
      </c>
      <c r="F38" s="133" t="s">
        <v>27</v>
      </c>
      <c r="G38" s="133" t="s">
        <v>27</v>
      </c>
      <c r="H38" s="133" t="s">
        <v>27</v>
      </c>
      <c r="I38" s="133" t="s">
        <v>27</v>
      </c>
      <c r="J38" s="133" t="s">
        <v>27</v>
      </c>
      <c r="K38" s="140">
        <v>8791.92</v>
      </c>
      <c r="L38" s="140">
        <v>0</v>
      </c>
      <c r="M38" s="140">
        <v>0</v>
      </c>
      <c r="N38" s="140">
        <v>0</v>
      </c>
      <c r="O38" s="140">
        <v>0</v>
      </c>
      <c r="P38" s="140">
        <v>0</v>
      </c>
      <c r="Q38" s="133" t="s">
        <v>27</v>
      </c>
      <c r="R38" s="133" t="s">
        <v>27</v>
      </c>
    </row>
    <row r="39" spans="1:18" s="131" customFormat="1" ht="11.25">
      <c r="A39" s="43" t="s">
        <v>45</v>
      </c>
      <c r="B39" s="44">
        <v>2220</v>
      </c>
      <c r="C39" s="44">
        <v>160</v>
      </c>
      <c r="D39" s="140">
        <v>2000</v>
      </c>
      <c r="E39" s="133" t="s">
        <v>27</v>
      </c>
      <c r="F39" s="133" t="s">
        <v>27</v>
      </c>
      <c r="G39" s="133" t="s">
        <v>27</v>
      </c>
      <c r="H39" s="133" t="s">
        <v>27</v>
      </c>
      <c r="I39" s="133" t="s">
        <v>27</v>
      </c>
      <c r="J39" s="133" t="s">
        <v>27</v>
      </c>
      <c r="K39" s="140">
        <v>0</v>
      </c>
      <c r="L39" s="140">
        <v>0</v>
      </c>
      <c r="M39" s="140">
        <v>0</v>
      </c>
      <c r="N39" s="140">
        <v>0</v>
      </c>
      <c r="O39" s="140">
        <v>0</v>
      </c>
      <c r="P39" s="140">
        <v>0</v>
      </c>
      <c r="Q39" s="133" t="s">
        <v>27</v>
      </c>
      <c r="R39" s="133" t="s">
        <v>27</v>
      </c>
    </row>
    <row r="40" spans="1:18" s="131" customFormat="1" ht="11.25">
      <c r="A40" s="43" t="s">
        <v>46</v>
      </c>
      <c r="B40" s="44">
        <v>2230</v>
      </c>
      <c r="C40" s="44">
        <v>170</v>
      </c>
      <c r="D40" s="140"/>
      <c r="E40" s="133" t="s">
        <v>27</v>
      </c>
      <c r="F40" s="133" t="s">
        <v>27</v>
      </c>
      <c r="G40" s="133" t="s">
        <v>27</v>
      </c>
      <c r="H40" s="133" t="s">
        <v>27</v>
      </c>
      <c r="I40" s="133" t="s">
        <v>27</v>
      </c>
      <c r="J40" s="133" t="s">
        <v>27</v>
      </c>
      <c r="K40" s="140">
        <v>0</v>
      </c>
      <c r="L40" s="140">
        <v>0</v>
      </c>
      <c r="M40" s="140">
        <v>0</v>
      </c>
      <c r="N40" s="140">
        <v>0</v>
      </c>
      <c r="O40" s="140">
        <v>0</v>
      </c>
      <c r="P40" s="140">
        <v>0</v>
      </c>
      <c r="Q40" s="133" t="s">
        <v>27</v>
      </c>
      <c r="R40" s="133" t="s">
        <v>27</v>
      </c>
    </row>
    <row r="41" spans="1:18" s="131" customFormat="1" ht="11.25">
      <c r="A41" s="43" t="s">
        <v>47</v>
      </c>
      <c r="B41" s="44">
        <v>2240</v>
      </c>
      <c r="C41" s="44">
        <v>180</v>
      </c>
      <c r="D41" s="140">
        <v>22200</v>
      </c>
      <c r="E41" s="133" t="s">
        <v>27</v>
      </c>
      <c r="F41" s="133" t="s">
        <v>27</v>
      </c>
      <c r="G41" s="133" t="s">
        <v>27</v>
      </c>
      <c r="H41" s="133" t="s">
        <v>27</v>
      </c>
      <c r="I41" s="133" t="s">
        <v>27</v>
      </c>
      <c r="J41" s="133" t="s">
        <v>27</v>
      </c>
      <c r="K41" s="140">
        <v>872.48</v>
      </c>
      <c r="L41" s="140">
        <v>0</v>
      </c>
      <c r="M41" s="140">
        <v>0</v>
      </c>
      <c r="N41" s="140">
        <v>0</v>
      </c>
      <c r="O41" s="140">
        <v>0</v>
      </c>
      <c r="P41" s="140">
        <v>0</v>
      </c>
      <c r="Q41" s="133" t="s">
        <v>27</v>
      </c>
      <c r="R41" s="133" t="s">
        <v>27</v>
      </c>
    </row>
    <row r="42" spans="1:18" s="131" customFormat="1" ht="11.25" customHeight="1">
      <c r="A42" s="43" t="s">
        <v>48</v>
      </c>
      <c r="B42" s="44">
        <v>2250</v>
      </c>
      <c r="C42" s="44">
        <v>190</v>
      </c>
      <c r="D42" s="140">
        <v>16899.259999999998</v>
      </c>
      <c r="E42" s="133" t="s">
        <v>27</v>
      </c>
      <c r="F42" s="133" t="s">
        <v>27</v>
      </c>
      <c r="G42" s="133" t="s">
        <v>27</v>
      </c>
      <c r="H42" s="133" t="s">
        <v>27</v>
      </c>
      <c r="I42" s="133" t="s">
        <v>27</v>
      </c>
      <c r="J42" s="133" t="s">
        <v>27</v>
      </c>
      <c r="K42" s="140">
        <v>16898.240000000002</v>
      </c>
      <c r="L42" s="140">
        <v>0</v>
      </c>
      <c r="M42" s="140">
        <v>0</v>
      </c>
      <c r="N42" s="140">
        <v>0</v>
      </c>
      <c r="O42" s="140">
        <v>0</v>
      </c>
      <c r="P42" s="140">
        <v>0</v>
      </c>
      <c r="Q42" s="133" t="s">
        <v>27</v>
      </c>
      <c r="R42" s="133" t="s">
        <v>27</v>
      </c>
    </row>
    <row r="43" spans="1:18" s="131" customFormat="1" ht="11.25" customHeight="1">
      <c r="A43" s="54" t="s">
        <v>49</v>
      </c>
      <c r="B43" s="44">
        <v>2260</v>
      </c>
      <c r="C43" s="44">
        <v>200</v>
      </c>
      <c r="D43" s="140">
        <v>0</v>
      </c>
      <c r="E43" s="133" t="s">
        <v>27</v>
      </c>
      <c r="F43" s="133" t="s">
        <v>27</v>
      </c>
      <c r="G43" s="133" t="s">
        <v>27</v>
      </c>
      <c r="H43" s="133" t="s">
        <v>27</v>
      </c>
      <c r="I43" s="133" t="s">
        <v>27</v>
      </c>
      <c r="J43" s="133" t="s">
        <v>27</v>
      </c>
      <c r="K43" s="140">
        <v>0</v>
      </c>
      <c r="L43" s="140">
        <v>0</v>
      </c>
      <c r="M43" s="140">
        <v>0</v>
      </c>
      <c r="N43" s="140">
        <v>0</v>
      </c>
      <c r="O43" s="140">
        <v>0</v>
      </c>
      <c r="P43" s="140">
        <v>0</v>
      </c>
      <c r="Q43" s="133" t="s">
        <v>27</v>
      </c>
      <c r="R43" s="133" t="s">
        <v>27</v>
      </c>
    </row>
    <row r="44" spans="1:18" s="131" customFormat="1" ht="11.25" customHeight="1">
      <c r="A44" s="54" t="s">
        <v>50</v>
      </c>
      <c r="B44" s="44">
        <v>2270</v>
      </c>
      <c r="C44" s="44">
        <v>210</v>
      </c>
      <c r="D44" s="48">
        <f>SUM(D45:D50)</f>
        <v>10700</v>
      </c>
      <c r="E44" s="133" t="s">
        <v>27</v>
      </c>
      <c r="F44" s="133" t="s">
        <v>27</v>
      </c>
      <c r="G44" s="133" t="s">
        <v>27</v>
      </c>
      <c r="H44" s="133" t="s">
        <v>27</v>
      </c>
      <c r="I44" s="133" t="s">
        <v>27</v>
      </c>
      <c r="J44" s="133" t="s">
        <v>27</v>
      </c>
      <c r="K44" s="48">
        <f t="shared" ref="K44:P44" si="5">SUM(K45:K50)</f>
        <v>3180.82</v>
      </c>
      <c r="L44" s="48">
        <f t="shared" si="5"/>
        <v>0</v>
      </c>
      <c r="M44" s="48">
        <f t="shared" si="5"/>
        <v>0</v>
      </c>
      <c r="N44" s="48">
        <f t="shared" si="5"/>
        <v>0</v>
      </c>
      <c r="O44" s="48">
        <f t="shared" si="5"/>
        <v>0</v>
      </c>
      <c r="P44" s="48">
        <f t="shared" si="5"/>
        <v>0</v>
      </c>
      <c r="Q44" s="133" t="s">
        <v>27</v>
      </c>
      <c r="R44" s="133" t="s">
        <v>27</v>
      </c>
    </row>
    <row r="45" spans="1:18" s="131" customFormat="1" ht="11.25" customHeight="1">
      <c r="A45" s="49" t="s">
        <v>51</v>
      </c>
      <c r="B45" s="41">
        <v>2271</v>
      </c>
      <c r="C45" s="41">
        <v>220</v>
      </c>
      <c r="D45" s="138">
        <v>6000</v>
      </c>
      <c r="E45" s="133" t="s">
        <v>27</v>
      </c>
      <c r="F45" s="133" t="s">
        <v>27</v>
      </c>
      <c r="G45" s="133" t="s">
        <v>27</v>
      </c>
      <c r="H45" s="133" t="s">
        <v>27</v>
      </c>
      <c r="I45" s="133" t="s">
        <v>27</v>
      </c>
      <c r="J45" s="133" t="s">
        <v>27</v>
      </c>
      <c r="K45" s="138">
        <v>2625.66</v>
      </c>
      <c r="L45" s="138">
        <v>0</v>
      </c>
      <c r="M45" s="138">
        <v>0</v>
      </c>
      <c r="N45" s="138">
        <v>0</v>
      </c>
      <c r="O45" s="138">
        <v>0</v>
      </c>
      <c r="P45" s="138">
        <v>0</v>
      </c>
      <c r="Q45" s="133" t="s">
        <v>27</v>
      </c>
      <c r="R45" s="133" t="s">
        <v>27</v>
      </c>
    </row>
    <row r="46" spans="1:18" s="131" customFormat="1" ht="11.25">
      <c r="A46" s="49" t="s">
        <v>52</v>
      </c>
      <c r="B46" s="41">
        <v>2272</v>
      </c>
      <c r="C46" s="44">
        <v>230</v>
      </c>
      <c r="D46" s="140">
        <v>2100</v>
      </c>
      <c r="E46" s="133" t="s">
        <v>27</v>
      </c>
      <c r="F46" s="133" t="s">
        <v>27</v>
      </c>
      <c r="G46" s="133" t="s">
        <v>27</v>
      </c>
      <c r="H46" s="133" t="s">
        <v>27</v>
      </c>
      <c r="I46" s="133" t="s">
        <v>27</v>
      </c>
      <c r="J46" s="133" t="s">
        <v>27</v>
      </c>
      <c r="K46" s="140">
        <v>489.8</v>
      </c>
      <c r="L46" s="140">
        <v>0</v>
      </c>
      <c r="M46" s="140">
        <v>0</v>
      </c>
      <c r="N46" s="140">
        <v>0</v>
      </c>
      <c r="O46" s="140">
        <v>0</v>
      </c>
      <c r="P46" s="140">
        <v>0</v>
      </c>
      <c r="Q46" s="133" t="s">
        <v>27</v>
      </c>
      <c r="R46" s="133" t="s">
        <v>27</v>
      </c>
    </row>
    <row r="47" spans="1:18" s="131" customFormat="1" ht="11.25">
      <c r="A47" s="49" t="s">
        <v>53</v>
      </c>
      <c r="B47" s="41">
        <v>2273</v>
      </c>
      <c r="C47" s="41">
        <v>240</v>
      </c>
      <c r="D47" s="140">
        <v>2600</v>
      </c>
      <c r="E47" s="133" t="s">
        <v>27</v>
      </c>
      <c r="F47" s="133" t="s">
        <v>27</v>
      </c>
      <c r="G47" s="133" t="s">
        <v>27</v>
      </c>
      <c r="H47" s="133" t="s">
        <v>27</v>
      </c>
      <c r="I47" s="133" t="s">
        <v>27</v>
      </c>
      <c r="J47" s="133" t="s">
        <v>27</v>
      </c>
      <c r="K47" s="140">
        <v>65.36</v>
      </c>
      <c r="L47" s="140">
        <v>0</v>
      </c>
      <c r="M47" s="140">
        <v>0</v>
      </c>
      <c r="N47" s="140">
        <v>0</v>
      </c>
      <c r="O47" s="140">
        <v>0</v>
      </c>
      <c r="P47" s="140">
        <v>0</v>
      </c>
      <c r="Q47" s="133" t="s">
        <v>27</v>
      </c>
      <c r="R47" s="133" t="s">
        <v>27</v>
      </c>
    </row>
    <row r="48" spans="1:18" s="131" customFormat="1" ht="11.25">
      <c r="A48" s="49" t="s">
        <v>54</v>
      </c>
      <c r="B48" s="41">
        <v>2274</v>
      </c>
      <c r="C48" s="44">
        <v>250</v>
      </c>
      <c r="D48" s="140">
        <v>0</v>
      </c>
      <c r="E48" s="133" t="s">
        <v>27</v>
      </c>
      <c r="F48" s="133" t="s">
        <v>27</v>
      </c>
      <c r="G48" s="133" t="s">
        <v>27</v>
      </c>
      <c r="H48" s="133" t="s">
        <v>27</v>
      </c>
      <c r="I48" s="133" t="s">
        <v>27</v>
      </c>
      <c r="J48" s="133" t="s">
        <v>27</v>
      </c>
      <c r="K48" s="140">
        <v>0</v>
      </c>
      <c r="L48" s="140">
        <v>0</v>
      </c>
      <c r="M48" s="140">
        <v>0</v>
      </c>
      <c r="N48" s="140">
        <v>0</v>
      </c>
      <c r="O48" s="140">
        <v>0</v>
      </c>
      <c r="P48" s="140">
        <v>0</v>
      </c>
      <c r="Q48" s="133" t="s">
        <v>27</v>
      </c>
      <c r="R48" s="133" t="s">
        <v>27</v>
      </c>
    </row>
    <row r="49" spans="1:18" s="131" customFormat="1" ht="11.25">
      <c r="A49" s="49" t="s">
        <v>55</v>
      </c>
      <c r="B49" s="41">
        <v>2275</v>
      </c>
      <c r="C49" s="41">
        <v>260</v>
      </c>
      <c r="D49" s="138">
        <v>0</v>
      </c>
      <c r="E49" s="133" t="s">
        <v>27</v>
      </c>
      <c r="F49" s="133" t="s">
        <v>27</v>
      </c>
      <c r="G49" s="133" t="s">
        <v>27</v>
      </c>
      <c r="H49" s="133" t="s">
        <v>27</v>
      </c>
      <c r="I49" s="133" t="s">
        <v>27</v>
      </c>
      <c r="J49" s="133" t="s">
        <v>27</v>
      </c>
      <c r="K49" s="138">
        <v>0</v>
      </c>
      <c r="L49" s="138">
        <v>0</v>
      </c>
      <c r="M49" s="138">
        <v>0</v>
      </c>
      <c r="N49" s="138">
        <v>0</v>
      </c>
      <c r="O49" s="138">
        <v>0</v>
      </c>
      <c r="P49" s="138">
        <v>0</v>
      </c>
      <c r="Q49" s="133" t="s">
        <v>27</v>
      </c>
      <c r="R49" s="133" t="s">
        <v>27</v>
      </c>
    </row>
    <row r="50" spans="1:18" s="131" customFormat="1" ht="11.25">
      <c r="A50" s="49" t="s">
        <v>56</v>
      </c>
      <c r="B50" s="41">
        <v>2276</v>
      </c>
      <c r="C50" s="41">
        <v>270</v>
      </c>
      <c r="D50" s="138">
        <v>0</v>
      </c>
      <c r="E50" s="133" t="s">
        <v>27</v>
      </c>
      <c r="F50" s="133" t="s">
        <v>27</v>
      </c>
      <c r="G50" s="133" t="s">
        <v>27</v>
      </c>
      <c r="H50" s="133" t="s">
        <v>27</v>
      </c>
      <c r="I50" s="133" t="s">
        <v>27</v>
      </c>
      <c r="J50" s="133" t="s">
        <v>27</v>
      </c>
      <c r="K50" s="138">
        <v>0</v>
      </c>
      <c r="L50" s="138">
        <v>0</v>
      </c>
      <c r="M50" s="138">
        <v>0</v>
      </c>
      <c r="N50" s="138">
        <v>0</v>
      </c>
      <c r="O50" s="138">
        <v>0</v>
      </c>
      <c r="P50" s="138">
        <v>0</v>
      </c>
      <c r="Q50" s="133" t="s">
        <v>27</v>
      </c>
      <c r="R50" s="133" t="s">
        <v>27</v>
      </c>
    </row>
    <row r="51" spans="1:18" s="131" customFormat="1" ht="22.5">
      <c r="A51" s="54" t="s">
        <v>57</v>
      </c>
      <c r="B51" s="44">
        <v>2280</v>
      </c>
      <c r="C51" s="44">
        <v>280</v>
      </c>
      <c r="D51" s="48">
        <f>SUM(D52:D53)</f>
        <v>0</v>
      </c>
      <c r="E51" s="133" t="s">
        <v>27</v>
      </c>
      <c r="F51" s="133" t="s">
        <v>27</v>
      </c>
      <c r="G51" s="133" t="s">
        <v>27</v>
      </c>
      <c r="H51" s="133" t="s">
        <v>27</v>
      </c>
      <c r="I51" s="133" t="s">
        <v>27</v>
      </c>
      <c r="J51" s="133" t="s">
        <v>27</v>
      </c>
      <c r="K51" s="48">
        <f t="shared" ref="K51:P51" si="6">SUM(K52:K53)</f>
        <v>0</v>
      </c>
      <c r="L51" s="48">
        <f t="shared" si="6"/>
        <v>0</v>
      </c>
      <c r="M51" s="48">
        <f t="shared" si="6"/>
        <v>0</v>
      </c>
      <c r="N51" s="48">
        <f t="shared" si="6"/>
        <v>0</v>
      </c>
      <c r="O51" s="48">
        <f t="shared" si="6"/>
        <v>0</v>
      </c>
      <c r="P51" s="48">
        <f t="shared" si="6"/>
        <v>0</v>
      </c>
      <c r="Q51" s="133" t="s">
        <v>27</v>
      </c>
      <c r="R51" s="133" t="s">
        <v>27</v>
      </c>
    </row>
    <row r="52" spans="1:18" s="131" customFormat="1" ht="22.5">
      <c r="A52" s="141" t="s">
        <v>58</v>
      </c>
      <c r="B52" s="41">
        <v>2281</v>
      </c>
      <c r="C52" s="41">
        <v>290</v>
      </c>
      <c r="D52" s="138">
        <v>0</v>
      </c>
      <c r="E52" s="133" t="s">
        <v>27</v>
      </c>
      <c r="F52" s="133" t="s">
        <v>27</v>
      </c>
      <c r="G52" s="133" t="s">
        <v>27</v>
      </c>
      <c r="H52" s="133" t="s">
        <v>27</v>
      </c>
      <c r="I52" s="133" t="s">
        <v>27</v>
      </c>
      <c r="J52" s="133" t="s">
        <v>27</v>
      </c>
      <c r="K52" s="138">
        <v>0</v>
      </c>
      <c r="L52" s="138">
        <v>0</v>
      </c>
      <c r="M52" s="138">
        <v>0</v>
      </c>
      <c r="N52" s="138">
        <v>0</v>
      </c>
      <c r="O52" s="138">
        <v>0</v>
      </c>
      <c r="P52" s="138">
        <v>0</v>
      </c>
      <c r="Q52" s="133" t="s">
        <v>27</v>
      </c>
      <c r="R52" s="133" t="s">
        <v>27</v>
      </c>
    </row>
    <row r="53" spans="1:18" s="131" customFormat="1" ht="22.5">
      <c r="A53" s="49" t="s">
        <v>59</v>
      </c>
      <c r="B53" s="41">
        <v>2282</v>
      </c>
      <c r="C53" s="44">
        <v>300</v>
      </c>
      <c r="D53" s="138">
        <v>0</v>
      </c>
      <c r="E53" s="133" t="s">
        <v>27</v>
      </c>
      <c r="F53" s="133" t="s">
        <v>27</v>
      </c>
      <c r="G53" s="133" t="s">
        <v>27</v>
      </c>
      <c r="H53" s="133" t="s">
        <v>27</v>
      </c>
      <c r="I53" s="133" t="s">
        <v>27</v>
      </c>
      <c r="J53" s="133" t="s">
        <v>27</v>
      </c>
      <c r="K53" s="138">
        <v>0</v>
      </c>
      <c r="L53" s="138">
        <v>0</v>
      </c>
      <c r="M53" s="138">
        <v>0</v>
      </c>
      <c r="N53" s="138">
        <v>0</v>
      </c>
      <c r="O53" s="138">
        <v>0</v>
      </c>
      <c r="P53" s="138">
        <v>0</v>
      </c>
      <c r="Q53" s="133" t="s">
        <v>27</v>
      </c>
      <c r="R53" s="133" t="s">
        <v>27</v>
      </c>
    </row>
    <row r="54" spans="1:18" s="131" customFormat="1" ht="11.25">
      <c r="A54" s="42" t="s">
        <v>60</v>
      </c>
      <c r="B54" s="38">
        <v>2400</v>
      </c>
      <c r="C54" s="38">
        <v>310</v>
      </c>
      <c r="D54" s="40">
        <f>SUM(D55:D56)</f>
        <v>0</v>
      </c>
      <c r="E54" s="133" t="s">
        <v>27</v>
      </c>
      <c r="F54" s="133" t="s">
        <v>27</v>
      </c>
      <c r="G54" s="133" t="s">
        <v>27</v>
      </c>
      <c r="H54" s="133" t="s">
        <v>27</v>
      </c>
      <c r="I54" s="133" t="s">
        <v>27</v>
      </c>
      <c r="J54" s="133" t="s">
        <v>27</v>
      </c>
      <c r="K54" s="40">
        <f t="shared" ref="K54:P54" si="7">SUM(K55:K56)</f>
        <v>0</v>
      </c>
      <c r="L54" s="40">
        <f t="shared" si="7"/>
        <v>0</v>
      </c>
      <c r="M54" s="40">
        <f t="shared" si="7"/>
        <v>0</v>
      </c>
      <c r="N54" s="40">
        <f t="shared" si="7"/>
        <v>0</v>
      </c>
      <c r="O54" s="40">
        <f t="shared" si="7"/>
        <v>0</v>
      </c>
      <c r="P54" s="40">
        <f t="shared" si="7"/>
        <v>0</v>
      </c>
      <c r="Q54" s="133" t="s">
        <v>27</v>
      </c>
      <c r="R54" s="133" t="s">
        <v>27</v>
      </c>
    </row>
    <row r="55" spans="1:18" s="131" customFormat="1" ht="11.25">
      <c r="A55" s="59" t="s">
        <v>61</v>
      </c>
      <c r="B55" s="44">
        <v>2410</v>
      </c>
      <c r="C55" s="44">
        <v>320</v>
      </c>
      <c r="D55" s="140">
        <v>0</v>
      </c>
      <c r="E55" s="133" t="s">
        <v>27</v>
      </c>
      <c r="F55" s="133" t="s">
        <v>27</v>
      </c>
      <c r="G55" s="133" t="s">
        <v>27</v>
      </c>
      <c r="H55" s="133" t="s">
        <v>27</v>
      </c>
      <c r="I55" s="133" t="s">
        <v>27</v>
      </c>
      <c r="J55" s="133" t="s">
        <v>27</v>
      </c>
      <c r="K55" s="140">
        <v>0</v>
      </c>
      <c r="L55" s="140">
        <v>0</v>
      </c>
      <c r="M55" s="140">
        <v>0</v>
      </c>
      <c r="N55" s="140">
        <v>0</v>
      </c>
      <c r="O55" s="140">
        <v>0</v>
      </c>
      <c r="P55" s="140">
        <v>0</v>
      </c>
      <c r="Q55" s="133" t="s">
        <v>27</v>
      </c>
      <c r="R55" s="133" t="s">
        <v>27</v>
      </c>
    </row>
    <row r="56" spans="1:18" s="131" customFormat="1" ht="11.25">
      <c r="A56" s="59" t="s">
        <v>62</v>
      </c>
      <c r="B56" s="44">
        <v>2420</v>
      </c>
      <c r="C56" s="44">
        <v>330</v>
      </c>
      <c r="D56" s="140">
        <v>0</v>
      </c>
      <c r="E56" s="133" t="s">
        <v>27</v>
      </c>
      <c r="F56" s="133" t="s">
        <v>27</v>
      </c>
      <c r="G56" s="133" t="s">
        <v>27</v>
      </c>
      <c r="H56" s="133" t="s">
        <v>27</v>
      </c>
      <c r="I56" s="133" t="s">
        <v>27</v>
      </c>
      <c r="J56" s="133" t="s">
        <v>27</v>
      </c>
      <c r="K56" s="140">
        <v>0</v>
      </c>
      <c r="L56" s="140">
        <v>0</v>
      </c>
      <c r="M56" s="140">
        <v>0</v>
      </c>
      <c r="N56" s="140">
        <v>0</v>
      </c>
      <c r="O56" s="140">
        <v>0</v>
      </c>
      <c r="P56" s="140">
        <v>0</v>
      </c>
      <c r="Q56" s="133" t="s">
        <v>27</v>
      </c>
      <c r="R56" s="133" t="s">
        <v>27</v>
      </c>
    </row>
    <row r="57" spans="1:18" s="131" customFormat="1" ht="11.25">
      <c r="A57" s="60" t="s">
        <v>63</v>
      </c>
      <c r="B57" s="38">
        <v>2600</v>
      </c>
      <c r="C57" s="142">
        <v>340</v>
      </c>
      <c r="D57" s="40">
        <f>SUM(D58:D60)</f>
        <v>0</v>
      </c>
      <c r="E57" s="133" t="s">
        <v>27</v>
      </c>
      <c r="F57" s="133" t="s">
        <v>27</v>
      </c>
      <c r="G57" s="133" t="s">
        <v>27</v>
      </c>
      <c r="H57" s="133" t="s">
        <v>27</v>
      </c>
      <c r="I57" s="133" t="s">
        <v>27</v>
      </c>
      <c r="J57" s="133" t="s">
        <v>27</v>
      </c>
      <c r="K57" s="40">
        <f t="shared" ref="K57:P57" si="8">SUM(K58:K60)</f>
        <v>0</v>
      </c>
      <c r="L57" s="40">
        <f t="shared" si="8"/>
        <v>0</v>
      </c>
      <c r="M57" s="40">
        <f t="shared" si="8"/>
        <v>0</v>
      </c>
      <c r="N57" s="40">
        <f t="shared" si="8"/>
        <v>0</v>
      </c>
      <c r="O57" s="40">
        <f t="shared" si="8"/>
        <v>0</v>
      </c>
      <c r="P57" s="40">
        <f t="shared" si="8"/>
        <v>0</v>
      </c>
      <c r="Q57" s="133" t="s">
        <v>27</v>
      </c>
      <c r="R57" s="133" t="s">
        <v>27</v>
      </c>
    </row>
    <row r="58" spans="1:18" s="131" customFormat="1" ht="12.75" customHeight="1">
      <c r="A58" s="54" t="s">
        <v>64</v>
      </c>
      <c r="B58" s="44">
        <v>2610</v>
      </c>
      <c r="C58" s="44">
        <v>350</v>
      </c>
      <c r="D58" s="140">
        <v>0</v>
      </c>
      <c r="E58" s="133" t="s">
        <v>27</v>
      </c>
      <c r="F58" s="133" t="s">
        <v>27</v>
      </c>
      <c r="G58" s="133" t="s">
        <v>27</v>
      </c>
      <c r="H58" s="133" t="s">
        <v>27</v>
      </c>
      <c r="I58" s="133" t="s">
        <v>27</v>
      </c>
      <c r="J58" s="133" t="s">
        <v>27</v>
      </c>
      <c r="K58" s="140">
        <v>0</v>
      </c>
      <c r="L58" s="140">
        <v>0</v>
      </c>
      <c r="M58" s="140">
        <v>0</v>
      </c>
      <c r="N58" s="140">
        <v>0</v>
      </c>
      <c r="O58" s="140">
        <v>0</v>
      </c>
      <c r="P58" s="140">
        <v>0</v>
      </c>
      <c r="Q58" s="133" t="s">
        <v>27</v>
      </c>
      <c r="R58" s="133" t="s">
        <v>27</v>
      </c>
    </row>
    <row r="59" spans="1:18" s="131" customFormat="1" ht="11.25">
      <c r="A59" s="54" t="s">
        <v>65</v>
      </c>
      <c r="B59" s="44">
        <v>2620</v>
      </c>
      <c r="C59" s="44">
        <v>360</v>
      </c>
      <c r="D59" s="143">
        <v>0</v>
      </c>
      <c r="E59" s="133" t="s">
        <v>27</v>
      </c>
      <c r="F59" s="133" t="s">
        <v>27</v>
      </c>
      <c r="G59" s="133" t="s">
        <v>27</v>
      </c>
      <c r="H59" s="133" t="s">
        <v>27</v>
      </c>
      <c r="I59" s="133" t="s">
        <v>27</v>
      </c>
      <c r="J59" s="133" t="s">
        <v>27</v>
      </c>
      <c r="K59" s="144">
        <v>0</v>
      </c>
      <c r="L59" s="144">
        <v>0</v>
      </c>
      <c r="M59" s="144">
        <v>0</v>
      </c>
      <c r="N59" s="144">
        <v>0</v>
      </c>
      <c r="O59" s="144">
        <v>0</v>
      </c>
      <c r="P59" s="144">
        <v>0</v>
      </c>
      <c r="Q59" s="133" t="s">
        <v>27</v>
      </c>
      <c r="R59" s="133" t="s">
        <v>27</v>
      </c>
    </row>
    <row r="60" spans="1:18" s="131" customFormat="1" ht="11.25" customHeight="1">
      <c r="A60" s="59" t="s">
        <v>66</v>
      </c>
      <c r="B60" s="44">
        <v>2630</v>
      </c>
      <c r="C60" s="44">
        <v>370</v>
      </c>
      <c r="D60" s="145">
        <v>0</v>
      </c>
      <c r="E60" s="133" t="s">
        <v>27</v>
      </c>
      <c r="F60" s="133" t="s">
        <v>27</v>
      </c>
      <c r="G60" s="133" t="s">
        <v>27</v>
      </c>
      <c r="H60" s="133" t="s">
        <v>27</v>
      </c>
      <c r="I60" s="133" t="s">
        <v>27</v>
      </c>
      <c r="J60" s="133" t="s">
        <v>27</v>
      </c>
      <c r="K60" s="145">
        <v>0</v>
      </c>
      <c r="L60" s="145">
        <v>0</v>
      </c>
      <c r="M60" s="145">
        <v>0</v>
      </c>
      <c r="N60" s="145">
        <v>0</v>
      </c>
      <c r="O60" s="145">
        <v>0</v>
      </c>
      <c r="P60" s="145">
        <v>0</v>
      </c>
      <c r="Q60" s="133" t="s">
        <v>27</v>
      </c>
      <c r="R60" s="133" t="s">
        <v>27</v>
      </c>
    </row>
    <row r="61" spans="1:18" s="131" customFormat="1" ht="10.5" customHeight="1">
      <c r="A61" s="55" t="s">
        <v>67</v>
      </c>
      <c r="B61" s="38">
        <v>2700</v>
      </c>
      <c r="C61" s="38">
        <v>380</v>
      </c>
      <c r="D61" s="40">
        <f>SUM(D62:D64)</f>
        <v>0</v>
      </c>
      <c r="E61" s="133" t="s">
        <v>27</v>
      </c>
      <c r="F61" s="133" t="s">
        <v>27</v>
      </c>
      <c r="G61" s="133" t="s">
        <v>27</v>
      </c>
      <c r="H61" s="133" t="s">
        <v>27</v>
      </c>
      <c r="I61" s="133" t="s">
        <v>27</v>
      </c>
      <c r="J61" s="133" t="s">
        <v>27</v>
      </c>
      <c r="K61" s="40">
        <f t="shared" ref="K61:P61" si="9">SUM(K62:K64)</f>
        <v>0</v>
      </c>
      <c r="L61" s="40">
        <f t="shared" si="9"/>
        <v>0</v>
      </c>
      <c r="M61" s="40">
        <f t="shared" si="9"/>
        <v>0</v>
      </c>
      <c r="N61" s="40">
        <f t="shared" si="9"/>
        <v>0</v>
      </c>
      <c r="O61" s="40">
        <f t="shared" si="9"/>
        <v>0</v>
      </c>
      <c r="P61" s="40">
        <f t="shared" si="9"/>
        <v>0</v>
      </c>
      <c r="Q61" s="133" t="s">
        <v>27</v>
      </c>
      <c r="R61" s="133" t="s">
        <v>27</v>
      </c>
    </row>
    <row r="62" spans="1:18" s="131" customFormat="1" ht="11.25">
      <c r="A62" s="54" t="s">
        <v>68</v>
      </c>
      <c r="B62" s="44">
        <v>2710</v>
      </c>
      <c r="C62" s="44">
        <v>390</v>
      </c>
      <c r="D62" s="140">
        <v>0</v>
      </c>
      <c r="E62" s="133" t="s">
        <v>27</v>
      </c>
      <c r="F62" s="133" t="s">
        <v>27</v>
      </c>
      <c r="G62" s="133" t="s">
        <v>27</v>
      </c>
      <c r="H62" s="133" t="s">
        <v>27</v>
      </c>
      <c r="I62" s="133" t="s">
        <v>27</v>
      </c>
      <c r="J62" s="133" t="s">
        <v>27</v>
      </c>
      <c r="K62" s="140">
        <v>0</v>
      </c>
      <c r="L62" s="140">
        <v>0</v>
      </c>
      <c r="M62" s="140">
        <v>0</v>
      </c>
      <c r="N62" s="140">
        <v>0</v>
      </c>
      <c r="O62" s="140">
        <v>0</v>
      </c>
      <c r="P62" s="140">
        <v>0</v>
      </c>
      <c r="Q62" s="133" t="s">
        <v>27</v>
      </c>
      <c r="R62" s="133" t="s">
        <v>27</v>
      </c>
    </row>
    <row r="63" spans="1:18" s="131" customFormat="1" ht="11.25">
      <c r="A63" s="54" t="s">
        <v>69</v>
      </c>
      <c r="B63" s="44">
        <v>2720</v>
      </c>
      <c r="C63" s="44">
        <v>400</v>
      </c>
      <c r="D63" s="140">
        <v>0</v>
      </c>
      <c r="E63" s="133" t="s">
        <v>27</v>
      </c>
      <c r="F63" s="133" t="s">
        <v>27</v>
      </c>
      <c r="G63" s="133" t="s">
        <v>27</v>
      </c>
      <c r="H63" s="133" t="s">
        <v>27</v>
      </c>
      <c r="I63" s="133" t="s">
        <v>27</v>
      </c>
      <c r="J63" s="133" t="s">
        <v>27</v>
      </c>
      <c r="K63" s="140">
        <v>0</v>
      </c>
      <c r="L63" s="140">
        <v>0</v>
      </c>
      <c r="M63" s="140">
        <v>0</v>
      </c>
      <c r="N63" s="140">
        <v>0</v>
      </c>
      <c r="O63" s="140">
        <v>0</v>
      </c>
      <c r="P63" s="140">
        <v>0</v>
      </c>
      <c r="Q63" s="133" t="s">
        <v>27</v>
      </c>
      <c r="R63" s="133" t="s">
        <v>27</v>
      </c>
    </row>
    <row r="64" spans="1:18" s="131" customFormat="1" ht="11.25">
      <c r="A64" s="54" t="s">
        <v>70</v>
      </c>
      <c r="B64" s="44">
        <v>2730</v>
      </c>
      <c r="C64" s="44">
        <v>410</v>
      </c>
      <c r="D64" s="140">
        <v>0</v>
      </c>
      <c r="E64" s="133" t="s">
        <v>27</v>
      </c>
      <c r="F64" s="133" t="s">
        <v>27</v>
      </c>
      <c r="G64" s="133" t="s">
        <v>27</v>
      </c>
      <c r="H64" s="133" t="s">
        <v>27</v>
      </c>
      <c r="I64" s="133" t="s">
        <v>27</v>
      </c>
      <c r="J64" s="133" t="s">
        <v>27</v>
      </c>
      <c r="K64" s="140">
        <v>0</v>
      </c>
      <c r="L64" s="140">
        <v>0</v>
      </c>
      <c r="M64" s="140">
        <v>0</v>
      </c>
      <c r="N64" s="140">
        <v>0</v>
      </c>
      <c r="O64" s="140">
        <v>0</v>
      </c>
      <c r="P64" s="140">
        <v>0</v>
      </c>
      <c r="Q64" s="133" t="s">
        <v>27</v>
      </c>
      <c r="R64" s="133" t="s">
        <v>27</v>
      </c>
    </row>
    <row r="65" spans="1:18" s="131" customFormat="1" ht="11.25">
      <c r="A65" s="55" t="s">
        <v>71</v>
      </c>
      <c r="B65" s="38">
        <v>2800</v>
      </c>
      <c r="C65" s="38">
        <v>420</v>
      </c>
      <c r="D65" s="132">
        <v>1550</v>
      </c>
      <c r="E65" s="133" t="s">
        <v>27</v>
      </c>
      <c r="F65" s="133" t="s">
        <v>27</v>
      </c>
      <c r="G65" s="133" t="s">
        <v>27</v>
      </c>
      <c r="H65" s="133" t="s">
        <v>27</v>
      </c>
      <c r="I65" s="133" t="s">
        <v>27</v>
      </c>
      <c r="J65" s="133" t="s">
        <v>27</v>
      </c>
      <c r="K65" s="132">
        <v>359.17</v>
      </c>
      <c r="L65" s="132">
        <v>0</v>
      </c>
      <c r="M65" s="132">
        <v>0</v>
      </c>
      <c r="N65" s="132">
        <v>0</v>
      </c>
      <c r="O65" s="132">
        <v>0</v>
      </c>
      <c r="P65" s="132">
        <v>0</v>
      </c>
      <c r="Q65" s="133" t="s">
        <v>27</v>
      </c>
      <c r="R65" s="133" t="s">
        <v>27</v>
      </c>
    </row>
    <row r="66" spans="1:18" s="131" customFormat="1" ht="11.25">
      <c r="A66" s="38" t="s">
        <v>72</v>
      </c>
      <c r="B66" s="38">
        <v>3000</v>
      </c>
      <c r="C66" s="38">
        <v>430</v>
      </c>
      <c r="D66" s="40">
        <f>D67+D81</f>
        <v>40000</v>
      </c>
      <c r="E66" s="133" t="s">
        <v>27</v>
      </c>
      <c r="F66" s="133" t="s">
        <v>27</v>
      </c>
      <c r="G66" s="133" t="s">
        <v>27</v>
      </c>
      <c r="H66" s="133" t="s">
        <v>27</v>
      </c>
      <c r="I66" s="133" t="s">
        <v>27</v>
      </c>
      <c r="J66" s="133" t="s">
        <v>27</v>
      </c>
      <c r="K66" s="40">
        <f t="shared" ref="K66:P66" si="10">K67+K81</f>
        <v>0</v>
      </c>
      <c r="L66" s="40">
        <f t="shared" si="10"/>
        <v>0</v>
      </c>
      <c r="M66" s="40">
        <f t="shared" si="10"/>
        <v>0</v>
      </c>
      <c r="N66" s="40">
        <f t="shared" si="10"/>
        <v>0</v>
      </c>
      <c r="O66" s="40">
        <f t="shared" si="10"/>
        <v>0</v>
      </c>
      <c r="P66" s="40">
        <f t="shared" si="10"/>
        <v>0</v>
      </c>
      <c r="Q66" s="133" t="s">
        <v>27</v>
      </c>
      <c r="R66" s="133" t="s">
        <v>27</v>
      </c>
    </row>
    <row r="67" spans="1:18" s="131" customFormat="1" ht="11.25">
      <c r="A67" s="42" t="s">
        <v>73</v>
      </c>
      <c r="B67" s="38">
        <v>3100</v>
      </c>
      <c r="C67" s="38">
        <v>440</v>
      </c>
      <c r="D67" s="40">
        <f>D68+D69+D72+D75+D79+D80</f>
        <v>40000</v>
      </c>
      <c r="E67" s="133" t="s">
        <v>27</v>
      </c>
      <c r="F67" s="133" t="s">
        <v>27</v>
      </c>
      <c r="G67" s="133" t="s">
        <v>27</v>
      </c>
      <c r="H67" s="133" t="s">
        <v>27</v>
      </c>
      <c r="I67" s="133" t="s">
        <v>27</v>
      </c>
      <c r="J67" s="133" t="s">
        <v>27</v>
      </c>
      <c r="K67" s="40">
        <f t="shared" ref="K67:P67" si="11">K68+K69+K72+K75+K79+K80</f>
        <v>0</v>
      </c>
      <c r="L67" s="40">
        <f t="shared" si="11"/>
        <v>0</v>
      </c>
      <c r="M67" s="40">
        <f t="shared" si="11"/>
        <v>0</v>
      </c>
      <c r="N67" s="40">
        <f t="shared" si="11"/>
        <v>0</v>
      </c>
      <c r="O67" s="40">
        <f t="shared" si="11"/>
        <v>0</v>
      </c>
      <c r="P67" s="40">
        <f t="shared" si="11"/>
        <v>0</v>
      </c>
      <c r="Q67" s="133" t="s">
        <v>27</v>
      </c>
      <c r="R67" s="133" t="s">
        <v>27</v>
      </c>
    </row>
    <row r="68" spans="1:18" s="131" customFormat="1" ht="11.25">
      <c r="A68" s="54" t="s">
        <v>74</v>
      </c>
      <c r="B68" s="44">
        <v>3110</v>
      </c>
      <c r="C68" s="44">
        <v>450</v>
      </c>
      <c r="D68" s="140">
        <v>40000</v>
      </c>
      <c r="E68" s="133" t="s">
        <v>27</v>
      </c>
      <c r="F68" s="133" t="s">
        <v>27</v>
      </c>
      <c r="G68" s="133" t="s">
        <v>27</v>
      </c>
      <c r="H68" s="133" t="s">
        <v>27</v>
      </c>
      <c r="I68" s="133" t="s">
        <v>27</v>
      </c>
      <c r="J68" s="133" t="s">
        <v>27</v>
      </c>
      <c r="K68" s="140">
        <v>0</v>
      </c>
      <c r="L68" s="140">
        <v>0</v>
      </c>
      <c r="M68" s="140">
        <v>0</v>
      </c>
      <c r="N68" s="140">
        <v>0</v>
      </c>
      <c r="O68" s="140">
        <v>0</v>
      </c>
      <c r="P68" s="140">
        <v>0</v>
      </c>
      <c r="Q68" s="133" t="s">
        <v>27</v>
      </c>
      <c r="R68" s="133" t="s">
        <v>27</v>
      </c>
    </row>
    <row r="69" spans="1:18" s="131" customFormat="1" ht="11.25">
      <c r="A69" s="59" t="s">
        <v>75</v>
      </c>
      <c r="B69" s="44">
        <v>3120</v>
      </c>
      <c r="C69" s="44">
        <v>460</v>
      </c>
      <c r="D69" s="48">
        <f>SUM(D70:D71)</f>
        <v>0</v>
      </c>
      <c r="E69" s="133" t="s">
        <v>27</v>
      </c>
      <c r="F69" s="133" t="s">
        <v>27</v>
      </c>
      <c r="G69" s="133" t="s">
        <v>27</v>
      </c>
      <c r="H69" s="133" t="s">
        <v>27</v>
      </c>
      <c r="I69" s="133" t="s">
        <v>27</v>
      </c>
      <c r="J69" s="133" t="s">
        <v>27</v>
      </c>
      <c r="K69" s="48">
        <f t="shared" ref="K69:P69" si="12">SUM(K70:K71)</f>
        <v>0</v>
      </c>
      <c r="L69" s="48">
        <f t="shared" si="12"/>
        <v>0</v>
      </c>
      <c r="M69" s="48">
        <f t="shared" si="12"/>
        <v>0</v>
      </c>
      <c r="N69" s="48">
        <f t="shared" si="12"/>
        <v>0</v>
      </c>
      <c r="O69" s="48">
        <f t="shared" si="12"/>
        <v>0</v>
      </c>
      <c r="P69" s="48">
        <f t="shared" si="12"/>
        <v>0</v>
      </c>
      <c r="Q69" s="133" t="s">
        <v>27</v>
      </c>
      <c r="R69" s="133" t="s">
        <v>27</v>
      </c>
    </row>
    <row r="70" spans="1:18" s="131" customFormat="1" ht="13.5" customHeight="1">
      <c r="A70" s="49" t="s">
        <v>76</v>
      </c>
      <c r="B70" s="41">
        <v>3121</v>
      </c>
      <c r="C70" s="41">
        <v>470</v>
      </c>
      <c r="D70" s="138">
        <v>0</v>
      </c>
      <c r="E70" s="133" t="s">
        <v>27</v>
      </c>
      <c r="F70" s="133" t="s">
        <v>27</v>
      </c>
      <c r="G70" s="133" t="s">
        <v>27</v>
      </c>
      <c r="H70" s="133" t="s">
        <v>27</v>
      </c>
      <c r="I70" s="133" t="s">
        <v>27</v>
      </c>
      <c r="J70" s="133" t="s">
        <v>27</v>
      </c>
      <c r="K70" s="138">
        <v>0</v>
      </c>
      <c r="L70" s="138">
        <v>0</v>
      </c>
      <c r="M70" s="138">
        <v>0</v>
      </c>
      <c r="N70" s="138">
        <v>0</v>
      </c>
      <c r="O70" s="138">
        <v>0</v>
      </c>
      <c r="P70" s="138">
        <v>0</v>
      </c>
      <c r="Q70" s="133" t="s">
        <v>27</v>
      </c>
      <c r="R70" s="133" t="s">
        <v>27</v>
      </c>
    </row>
    <row r="71" spans="1:18" s="131" customFormat="1" ht="11.25">
      <c r="A71" s="49" t="s">
        <v>77</v>
      </c>
      <c r="B71" s="41">
        <v>3122</v>
      </c>
      <c r="C71" s="41">
        <v>480</v>
      </c>
      <c r="D71" s="138">
        <v>0</v>
      </c>
      <c r="E71" s="133" t="s">
        <v>27</v>
      </c>
      <c r="F71" s="133" t="s">
        <v>27</v>
      </c>
      <c r="G71" s="133" t="s">
        <v>27</v>
      </c>
      <c r="H71" s="133" t="s">
        <v>27</v>
      </c>
      <c r="I71" s="133" t="s">
        <v>27</v>
      </c>
      <c r="J71" s="133" t="s">
        <v>27</v>
      </c>
      <c r="K71" s="138">
        <v>0</v>
      </c>
      <c r="L71" s="138">
        <v>0</v>
      </c>
      <c r="M71" s="138">
        <v>0</v>
      </c>
      <c r="N71" s="138">
        <v>0</v>
      </c>
      <c r="O71" s="138">
        <v>0</v>
      </c>
      <c r="P71" s="138">
        <v>0</v>
      </c>
      <c r="Q71" s="133" t="s">
        <v>27</v>
      </c>
      <c r="R71" s="133" t="s">
        <v>27</v>
      </c>
    </row>
    <row r="72" spans="1:18" s="131" customFormat="1" ht="11.25">
      <c r="A72" s="43" t="s">
        <v>78</v>
      </c>
      <c r="B72" s="44">
        <v>3130</v>
      </c>
      <c r="C72" s="44">
        <v>490</v>
      </c>
      <c r="D72" s="48">
        <f>SUM(D73:D74)</f>
        <v>0</v>
      </c>
      <c r="E72" s="133" t="s">
        <v>27</v>
      </c>
      <c r="F72" s="133" t="s">
        <v>27</v>
      </c>
      <c r="G72" s="133" t="s">
        <v>27</v>
      </c>
      <c r="H72" s="133" t="s">
        <v>27</v>
      </c>
      <c r="I72" s="133" t="s">
        <v>27</v>
      </c>
      <c r="J72" s="133" t="s">
        <v>27</v>
      </c>
      <c r="K72" s="48">
        <f t="shared" ref="K72:P72" si="13">SUM(K73:K74)</f>
        <v>0</v>
      </c>
      <c r="L72" s="48">
        <f t="shared" si="13"/>
        <v>0</v>
      </c>
      <c r="M72" s="48">
        <f t="shared" si="13"/>
        <v>0</v>
      </c>
      <c r="N72" s="48">
        <f t="shared" si="13"/>
        <v>0</v>
      </c>
      <c r="O72" s="48">
        <f t="shared" si="13"/>
        <v>0</v>
      </c>
      <c r="P72" s="48">
        <f t="shared" si="13"/>
        <v>0</v>
      </c>
      <c r="Q72" s="133" t="s">
        <v>27</v>
      </c>
      <c r="R72" s="133" t="s">
        <v>27</v>
      </c>
    </row>
    <row r="73" spans="1:18" s="131" customFormat="1" ht="11.25">
      <c r="A73" s="49" t="s">
        <v>79</v>
      </c>
      <c r="B73" s="41">
        <v>3131</v>
      </c>
      <c r="C73" s="41">
        <v>500</v>
      </c>
      <c r="D73" s="138">
        <v>0</v>
      </c>
      <c r="E73" s="133" t="s">
        <v>27</v>
      </c>
      <c r="F73" s="133" t="s">
        <v>27</v>
      </c>
      <c r="G73" s="133" t="s">
        <v>27</v>
      </c>
      <c r="H73" s="133" t="s">
        <v>27</v>
      </c>
      <c r="I73" s="133" t="s">
        <v>27</v>
      </c>
      <c r="J73" s="133" t="s">
        <v>27</v>
      </c>
      <c r="K73" s="138">
        <v>0</v>
      </c>
      <c r="L73" s="138">
        <v>0</v>
      </c>
      <c r="M73" s="138">
        <v>0</v>
      </c>
      <c r="N73" s="138">
        <v>0</v>
      </c>
      <c r="O73" s="138">
        <v>0</v>
      </c>
      <c r="P73" s="138">
        <v>0</v>
      </c>
      <c r="Q73" s="133" t="s">
        <v>27</v>
      </c>
      <c r="R73" s="133" t="s">
        <v>27</v>
      </c>
    </row>
    <row r="74" spans="1:18" s="131" customFormat="1" ht="11.25">
      <c r="A74" s="49" t="s">
        <v>80</v>
      </c>
      <c r="B74" s="41">
        <v>3132</v>
      </c>
      <c r="C74" s="41">
        <v>510</v>
      </c>
      <c r="D74" s="138">
        <v>0</v>
      </c>
      <c r="E74" s="133" t="s">
        <v>27</v>
      </c>
      <c r="F74" s="133" t="s">
        <v>27</v>
      </c>
      <c r="G74" s="133" t="s">
        <v>27</v>
      </c>
      <c r="H74" s="133" t="s">
        <v>27</v>
      </c>
      <c r="I74" s="133" t="s">
        <v>27</v>
      </c>
      <c r="J74" s="133" t="s">
        <v>27</v>
      </c>
      <c r="K74" s="138">
        <v>0</v>
      </c>
      <c r="L74" s="138">
        <v>0</v>
      </c>
      <c r="M74" s="138">
        <v>0</v>
      </c>
      <c r="N74" s="138">
        <v>0</v>
      </c>
      <c r="O74" s="138">
        <v>0</v>
      </c>
      <c r="P74" s="138">
        <v>0</v>
      </c>
      <c r="Q74" s="133" t="s">
        <v>27</v>
      </c>
      <c r="R74" s="133" t="s">
        <v>27</v>
      </c>
    </row>
    <row r="75" spans="1:18" s="131" customFormat="1" ht="11.25">
      <c r="A75" s="43" t="s">
        <v>81</v>
      </c>
      <c r="B75" s="44">
        <v>3140</v>
      </c>
      <c r="C75" s="44">
        <v>520</v>
      </c>
      <c r="D75" s="48">
        <f>SUM(D76:D78)</f>
        <v>0</v>
      </c>
      <c r="E75" s="133" t="s">
        <v>27</v>
      </c>
      <c r="F75" s="133" t="s">
        <v>27</v>
      </c>
      <c r="G75" s="133" t="s">
        <v>27</v>
      </c>
      <c r="H75" s="133" t="s">
        <v>27</v>
      </c>
      <c r="I75" s="133" t="s">
        <v>27</v>
      </c>
      <c r="J75" s="133" t="s">
        <v>27</v>
      </c>
      <c r="K75" s="48">
        <f t="shared" ref="K75:P75" si="14">SUM(K76:K78)</f>
        <v>0</v>
      </c>
      <c r="L75" s="48">
        <f t="shared" si="14"/>
        <v>0</v>
      </c>
      <c r="M75" s="48">
        <f t="shared" si="14"/>
        <v>0</v>
      </c>
      <c r="N75" s="48">
        <f t="shared" si="14"/>
        <v>0</v>
      </c>
      <c r="O75" s="48">
        <f t="shared" si="14"/>
        <v>0</v>
      </c>
      <c r="P75" s="48">
        <f t="shared" si="14"/>
        <v>0</v>
      </c>
      <c r="Q75" s="133" t="s">
        <v>27</v>
      </c>
      <c r="R75" s="133" t="s">
        <v>27</v>
      </c>
    </row>
    <row r="76" spans="1:18" s="131" customFormat="1" ht="12">
      <c r="A76" s="69" t="s">
        <v>82</v>
      </c>
      <c r="B76" s="41">
        <v>3141</v>
      </c>
      <c r="C76" s="41">
        <v>530</v>
      </c>
      <c r="D76" s="138">
        <v>0</v>
      </c>
      <c r="E76" s="133" t="s">
        <v>27</v>
      </c>
      <c r="F76" s="133" t="s">
        <v>27</v>
      </c>
      <c r="G76" s="133" t="s">
        <v>27</v>
      </c>
      <c r="H76" s="133" t="s">
        <v>27</v>
      </c>
      <c r="I76" s="133" t="s">
        <v>27</v>
      </c>
      <c r="J76" s="133" t="s">
        <v>27</v>
      </c>
      <c r="K76" s="138">
        <v>0</v>
      </c>
      <c r="L76" s="138">
        <v>0</v>
      </c>
      <c r="M76" s="138">
        <v>0</v>
      </c>
      <c r="N76" s="138">
        <v>0</v>
      </c>
      <c r="O76" s="138">
        <v>0</v>
      </c>
      <c r="P76" s="138">
        <v>0</v>
      </c>
      <c r="Q76" s="133" t="s">
        <v>27</v>
      </c>
      <c r="R76" s="133" t="s">
        <v>27</v>
      </c>
    </row>
    <row r="77" spans="1:18" s="131" customFormat="1" ht="12">
      <c r="A77" s="69" t="s">
        <v>83</v>
      </c>
      <c r="B77" s="41">
        <v>3142</v>
      </c>
      <c r="C77" s="41">
        <v>540</v>
      </c>
      <c r="D77" s="138">
        <v>0</v>
      </c>
      <c r="E77" s="133" t="s">
        <v>27</v>
      </c>
      <c r="F77" s="133" t="s">
        <v>27</v>
      </c>
      <c r="G77" s="133" t="s">
        <v>27</v>
      </c>
      <c r="H77" s="133" t="s">
        <v>27</v>
      </c>
      <c r="I77" s="133" t="s">
        <v>27</v>
      </c>
      <c r="J77" s="133" t="s">
        <v>27</v>
      </c>
      <c r="K77" s="138">
        <v>0</v>
      </c>
      <c r="L77" s="138">
        <v>0</v>
      </c>
      <c r="M77" s="138">
        <v>0</v>
      </c>
      <c r="N77" s="138">
        <v>0</v>
      </c>
      <c r="O77" s="138">
        <v>0</v>
      </c>
      <c r="P77" s="138">
        <v>0</v>
      </c>
      <c r="Q77" s="133" t="s">
        <v>27</v>
      </c>
      <c r="R77" s="133" t="s">
        <v>27</v>
      </c>
    </row>
    <row r="78" spans="1:18" s="131" customFormat="1" ht="12">
      <c r="A78" s="69" t="s">
        <v>84</v>
      </c>
      <c r="B78" s="41">
        <v>3143</v>
      </c>
      <c r="C78" s="41">
        <v>550</v>
      </c>
      <c r="D78" s="138">
        <v>0</v>
      </c>
      <c r="E78" s="133" t="s">
        <v>27</v>
      </c>
      <c r="F78" s="133" t="s">
        <v>27</v>
      </c>
      <c r="G78" s="133" t="s">
        <v>27</v>
      </c>
      <c r="H78" s="133" t="s">
        <v>27</v>
      </c>
      <c r="I78" s="133" t="s">
        <v>27</v>
      </c>
      <c r="J78" s="133" t="s">
        <v>27</v>
      </c>
      <c r="K78" s="138">
        <v>0</v>
      </c>
      <c r="L78" s="138">
        <v>0</v>
      </c>
      <c r="M78" s="138">
        <v>0</v>
      </c>
      <c r="N78" s="138">
        <v>0</v>
      </c>
      <c r="O78" s="138">
        <v>0</v>
      </c>
      <c r="P78" s="138">
        <v>0</v>
      </c>
      <c r="Q78" s="133" t="s">
        <v>27</v>
      </c>
      <c r="R78" s="133" t="s">
        <v>27</v>
      </c>
    </row>
    <row r="79" spans="1:18" s="131" customFormat="1" ht="11.25">
      <c r="A79" s="43" t="s">
        <v>85</v>
      </c>
      <c r="B79" s="44">
        <v>3150</v>
      </c>
      <c r="C79" s="44">
        <v>560</v>
      </c>
      <c r="D79" s="140">
        <v>0</v>
      </c>
      <c r="E79" s="133" t="s">
        <v>27</v>
      </c>
      <c r="F79" s="133" t="s">
        <v>27</v>
      </c>
      <c r="G79" s="133" t="s">
        <v>27</v>
      </c>
      <c r="H79" s="133" t="s">
        <v>27</v>
      </c>
      <c r="I79" s="133" t="s">
        <v>27</v>
      </c>
      <c r="J79" s="133" t="s">
        <v>27</v>
      </c>
      <c r="K79" s="140">
        <v>0</v>
      </c>
      <c r="L79" s="140">
        <v>0</v>
      </c>
      <c r="M79" s="140">
        <v>0</v>
      </c>
      <c r="N79" s="140">
        <v>0</v>
      </c>
      <c r="O79" s="140">
        <v>0</v>
      </c>
      <c r="P79" s="140">
        <v>0</v>
      </c>
      <c r="Q79" s="133" t="s">
        <v>27</v>
      </c>
      <c r="R79" s="133" t="s">
        <v>27</v>
      </c>
    </row>
    <row r="80" spans="1:18" s="131" customFormat="1" ht="11.25">
      <c r="A80" s="43" t="s">
        <v>86</v>
      </c>
      <c r="B80" s="44">
        <v>3160</v>
      </c>
      <c r="C80" s="44">
        <v>570</v>
      </c>
      <c r="D80" s="140">
        <v>0</v>
      </c>
      <c r="E80" s="133" t="s">
        <v>27</v>
      </c>
      <c r="F80" s="133" t="s">
        <v>27</v>
      </c>
      <c r="G80" s="133" t="s">
        <v>27</v>
      </c>
      <c r="H80" s="133" t="s">
        <v>27</v>
      </c>
      <c r="I80" s="133" t="s">
        <v>27</v>
      </c>
      <c r="J80" s="133" t="s">
        <v>27</v>
      </c>
      <c r="K80" s="140">
        <v>0</v>
      </c>
      <c r="L80" s="140">
        <v>0</v>
      </c>
      <c r="M80" s="140">
        <v>0</v>
      </c>
      <c r="N80" s="140">
        <v>0</v>
      </c>
      <c r="O80" s="140">
        <v>0</v>
      </c>
      <c r="P80" s="140">
        <v>0</v>
      </c>
      <c r="Q80" s="133" t="s">
        <v>27</v>
      </c>
      <c r="R80" s="133" t="s">
        <v>27</v>
      </c>
    </row>
    <row r="81" spans="1:18" s="131" customFormat="1" ht="11.25">
      <c r="A81" s="42" t="s">
        <v>87</v>
      </c>
      <c r="B81" s="38">
        <v>3200</v>
      </c>
      <c r="C81" s="38">
        <v>580</v>
      </c>
      <c r="D81" s="40">
        <f>SUM(D82:D85)</f>
        <v>0</v>
      </c>
      <c r="E81" s="133" t="s">
        <v>27</v>
      </c>
      <c r="F81" s="133" t="s">
        <v>27</v>
      </c>
      <c r="G81" s="133" t="s">
        <v>27</v>
      </c>
      <c r="H81" s="133" t="s">
        <v>27</v>
      </c>
      <c r="I81" s="133" t="s">
        <v>27</v>
      </c>
      <c r="J81" s="133" t="s">
        <v>27</v>
      </c>
      <c r="K81" s="40">
        <f t="shared" ref="K81:P81" si="15">SUM(K82:K85)</f>
        <v>0</v>
      </c>
      <c r="L81" s="40">
        <f t="shared" si="15"/>
        <v>0</v>
      </c>
      <c r="M81" s="40">
        <f t="shared" si="15"/>
        <v>0</v>
      </c>
      <c r="N81" s="40">
        <f t="shared" si="15"/>
        <v>0</v>
      </c>
      <c r="O81" s="40">
        <f t="shared" si="15"/>
        <v>0</v>
      </c>
      <c r="P81" s="40">
        <f t="shared" si="15"/>
        <v>0</v>
      </c>
      <c r="Q81" s="133" t="s">
        <v>27</v>
      </c>
      <c r="R81" s="133" t="s">
        <v>27</v>
      </c>
    </row>
    <row r="82" spans="1:18" s="131" customFormat="1" ht="11.25">
      <c r="A82" s="54" t="s">
        <v>88</v>
      </c>
      <c r="B82" s="44">
        <v>3210</v>
      </c>
      <c r="C82" s="44">
        <v>590</v>
      </c>
      <c r="D82" s="140">
        <v>0</v>
      </c>
      <c r="E82" s="133" t="s">
        <v>27</v>
      </c>
      <c r="F82" s="133" t="s">
        <v>27</v>
      </c>
      <c r="G82" s="133" t="s">
        <v>27</v>
      </c>
      <c r="H82" s="133" t="s">
        <v>27</v>
      </c>
      <c r="I82" s="133" t="s">
        <v>27</v>
      </c>
      <c r="J82" s="133" t="s">
        <v>27</v>
      </c>
      <c r="K82" s="140">
        <v>0</v>
      </c>
      <c r="L82" s="140">
        <v>0</v>
      </c>
      <c r="M82" s="140">
        <v>0</v>
      </c>
      <c r="N82" s="140">
        <v>0</v>
      </c>
      <c r="O82" s="140">
        <v>0</v>
      </c>
      <c r="P82" s="140">
        <v>0</v>
      </c>
      <c r="Q82" s="133" t="s">
        <v>27</v>
      </c>
      <c r="R82" s="133" t="s">
        <v>27</v>
      </c>
    </row>
    <row r="83" spans="1:18" s="131" customFormat="1" ht="11.25">
      <c r="A83" s="54" t="s">
        <v>89</v>
      </c>
      <c r="B83" s="44">
        <v>3220</v>
      </c>
      <c r="C83" s="44">
        <v>600</v>
      </c>
      <c r="D83" s="140">
        <v>0</v>
      </c>
      <c r="E83" s="133" t="s">
        <v>27</v>
      </c>
      <c r="F83" s="133" t="s">
        <v>27</v>
      </c>
      <c r="G83" s="133" t="s">
        <v>27</v>
      </c>
      <c r="H83" s="133" t="s">
        <v>27</v>
      </c>
      <c r="I83" s="133" t="s">
        <v>27</v>
      </c>
      <c r="J83" s="133" t="s">
        <v>27</v>
      </c>
      <c r="K83" s="140">
        <v>0</v>
      </c>
      <c r="L83" s="140">
        <v>0</v>
      </c>
      <c r="M83" s="140">
        <v>0</v>
      </c>
      <c r="N83" s="140">
        <v>0</v>
      </c>
      <c r="O83" s="140">
        <v>0</v>
      </c>
      <c r="P83" s="140">
        <v>0</v>
      </c>
      <c r="Q83" s="133" t="s">
        <v>27</v>
      </c>
      <c r="R83" s="133" t="s">
        <v>27</v>
      </c>
    </row>
    <row r="84" spans="1:18" s="131" customFormat="1" ht="11.25" customHeight="1">
      <c r="A84" s="43" t="s">
        <v>90</v>
      </c>
      <c r="B84" s="44">
        <v>3230</v>
      </c>
      <c r="C84" s="44">
        <v>610</v>
      </c>
      <c r="D84" s="140">
        <v>0</v>
      </c>
      <c r="E84" s="133" t="s">
        <v>27</v>
      </c>
      <c r="F84" s="133" t="s">
        <v>27</v>
      </c>
      <c r="G84" s="133" t="s">
        <v>27</v>
      </c>
      <c r="H84" s="133" t="s">
        <v>27</v>
      </c>
      <c r="I84" s="133" t="s">
        <v>27</v>
      </c>
      <c r="J84" s="133" t="s">
        <v>27</v>
      </c>
      <c r="K84" s="140">
        <v>0</v>
      </c>
      <c r="L84" s="140">
        <v>0</v>
      </c>
      <c r="M84" s="140">
        <v>0</v>
      </c>
      <c r="N84" s="140">
        <v>0</v>
      </c>
      <c r="O84" s="140">
        <v>0</v>
      </c>
      <c r="P84" s="140">
        <v>0</v>
      </c>
      <c r="Q84" s="133" t="s">
        <v>27</v>
      </c>
      <c r="R84" s="133" t="s">
        <v>27</v>
      </c>
    </row>
    <row r="85" spans="1:18" s="131" customFormat="1" ht="13.5" customHeight="1">
      <c r="A85" s="54" t="s">
        <v>91</v>
      </c>
      <c r="B85" s="44">
        <v>3240</v>
      </c>
      <c r="C85" s="44">
        <v>620</v>
      </c>
      <c r="D85" s="140">
        <v>0</v>
      </c>
      <c r="E85" s="133" t="s">
        <v>27</v>
      </c>
      <c r="F85" s="133" t="s">
        <v>27</v>
      </c>
      <c r="G85" s="133" t="s">
        <v>27</v>
      </c>
      <c r="H85" s="133" t="s">
        <v>27</v>
      </c>
      <c r="I85" s="133" t="s">
        <v>27</v>
      </c>
      <c r="J85" s="133" t="s">
        <v>27</v>
      </c>
      <c r="K85" s="140">
        <v>0</v>
      </c>
      <c r="L85" s="140">
        <v>0</v>
      </c>
      <c r="M85" s="140">
        <v>0</v>
      </c>
      <c r="N85" s="140">
        <v>0</v>
      </c>
      <c r="O85" s="140">
        <v>0</v>
      </c>
      <c r="P85" s="140">
        <v>0</v>
      </c>
      <c r="Q85" s="133" t="s">
        <v>27</v>
      </c>
      <c r="R85" s="133" t="s">
        <v>27</v>
      </c>
    </row>
    <row r="86" spans="1:18" s="131" customFormat="1" ht="12" hidden="1" customHeight="1" thickTop="1">
      <c r="A86" s="74"/>
      <c r="B86" s="146"/>
      <c r="C86" s="146"/>
      <c r="D86" s="147"/>
      <c r="E86" s="147"/>
      <c r="F86" s="148"/>
      <c r="G86" s="148"/>
      <c r="H86" s="148"/>
      <c r="I86" s="148"/>
      <c r="J86" s="148"/>
      <c r="K86" s="147"/>
      <c r="L86" s="147"/>
      <c r="M86" s="147"/>
      <c r="N86" s="147"/>
      <c r="O86" s="147"/>
      <c r="P86" s="147"/>
      <c r="Q86" s="147"/>
      <c r="R86" s="148"/>
    </row>
    <row r="87" spans="1:18" s="131" customFormat="1" ht="12" hidden="1" customHeight="1">
      <c r="A87" s="43"/>
      <c r="B87" s="44"/>
      <c r="C87" s="44"/>
      <c r="D87" s="149"/>
      <c r="E87" s="149"/>
      <c r="F87" s="150"/>
      <c r="G87" s="150"/>
      <c r="H87" s="150"/>
      <c r="I87" s="150"/>
      <c r="J87" s="150"/>
      <c r="K87" s="149"/>
      <c r="L87" s="149"/>
      <c r="M87" s="149"/>
      <c r="N87" s="149"/>
      <c r="O87" s="149"/>
      <c r="P87" s="149"/>
      <c r="Q87" s="149"/>
      <c r="R87" s="150"/>
    </row>
    <row r="88" spans="1:18" s="131" customFormat="1" ht="12" hidden="1" customHeight="1">
      <c r="A88" s="43" t="s">
        <v>129</v>
      </c>
      <c r="B88" s="44">
        <v>2450</v>
      </c>
      <c r="C88" s="44">
        <v>610</v>
      </c>
      <c r="D88" s="149" t="s">
        <v>130</v>
      </c>
      <c r="E88" s="149"/>
      <c r="F88" s="150" t="s">
        <v>27</v>
      </c>
      <c r="G88" s="150" t="s">
        <v>27</v>
      </c>
      <c r="H88" s="150" t="s">
        <v>27</v>
      </c>
      <c r="I88" s="150" t="s">
        <v>27</v>
      </c>
      <c r="J88" s="150" t="s">
        <v>27</v>
      </c>
      <c r="K88" s="149" t="s">
        <v>130</v>
      </c>
      <c r="L88" s="149"/>
      <c r="M88" s="149"/>
      <c r="N88" s="149" t="s">
        <v>130</v>
      </c>
      <c r="O88" s="149" t="s">
        <v>130</v>
      </c>
      <c r="P88" s="149" t="s">
        <v>130</v>
      </c>
      <c r="Q88" s="149"/>
      <c r="R88" s="150" t="s">
        <v>27</v>
      </c>
    </row>
    <row r="89" spans="1:18" s="131" customFormat="1" ht="12" hidden="1" customHeight="1">
      <c r="A89" s="89" t="s">
        <v>92</v>
      </c>
      <c r="B89" s="38">
        <v>4100</v>
      </c>
      <c r="C89" s="38">
        <v>620</v>
      </c>
      <c r="D89" s="150" t="s">
        <v>27</v>
      </c>
      <c r="E89" s="150"/>
      <c r="F89" s="150" t="s">
        <v>27</v>
      </c>
      <c r="G89" s="150" t="s">
        <v>27</v>
      </c>
      <c r="H89" s="150" t="s">
        <v>27</v>
      </c>
      <c r="I89" s="150" t="s">
        <v>27</v>
      </c>
      <c r="J89" s="150" t="s">
        <v>27</v>
      </c>
      <c r="K89" s="150" t="s">
        <v>27</v>
      </c>
      <c r="L89" s="150"/>
      <c r="M89" s="150"/>
      <c r="N89" s="150" t="s">
        <v>27</v>
      </c>
      <c r="O89" s="150" t="s">
        <v>27</v>
      </c>
      <c r="P89" s="150" t="s">
        <v>27</v>
      </c>
      <c r="Q89" s="150"/>
      <c r="R89" s="150" t="s">
        <v>27</v>
      </c>
    </row>
    <row r="90" spans="1:18" s="131" customFormat="1" ht="12" hidden="1" customHeight="1">
      <c r="A90" s="43" t="s">
        <v>93</v>
      </c>
      <c r="B90" s="44">
        <v>4110</v>
      </c>
      <c r="C90" s="38">
        <v>630</v>
      </c>
      <c r="D90" s="150" t="s">
        <v>27</v>
      </c>
      <c r="E90" s="150"/>
      <c r="F90" s="150" t="s">
        <v>27</v>
      </c>
      <c r="G90" s="150" t="s">
        <v>27</v>
      </c>
      <c r="H90" s="150" t="s">
        <v>27</v>
      </c>
      <c r="I90" s="150" t="s">
        <v>27</v>
      </c>
      <c r="J90" s="150" t="s">
        <v>27</v>
      </c>
      <c r="K90" s="150" t="s">
        <v>27</v>
      </c>
      <c r="L90" s="150"/>
      <c r="M90" s="150"/>
      <c r="N90" s="150" t="s">
        <v>27</v>
      </c>
      <c r="O90" s="150" t="s">
        <v>27</v>
      </c>
      <c r="P90" s="150" t="s">
        <v>27</v>
      </c>
      <c r="Q90" s="150"/>
      <c r="R90" s="150" t="s">
        <v>27</v>
      </c>
    </row>
    <row r="91" spans="1:18" s="131" customFormat="1" ht="12" hidden="1" customHeight="1">
      <c r="A91" s="49" t="s">
        <v>94</v>
      </c>
      <c r="B91" s="41">
        <v>4111</v>
      </c>
      <c r="C91" s="38">
        <v>640</v>
      </c>
      <c r="D91" s="150" t="s">
        <v>27</v>
      </c>
      <c r="E91" s="150"/>
      <c r="F91" s="150" t="s">
        <v>27</v>
      </c>
      <c r="G91" s="150" t="s">
        <v>27</v>
      </c>
      <c r="H91" s="150" t="s">
        <v>27</v>
      </c>
      <c r="I91" s="150" t="s">
        <v>27</v>
      </c>
      <c r="J91" s="150" t="s">
        <v>27</v>
      </c>
      <c r="K91" s="150" t="s">
        <v>27</v>
      </c>
      <c r="L91" s="150"/>
      <c r="M91" s="150"/>
      <c r="N91" s="150" t="s">
        <v>27</v>
      </c>
      <c r="O91" s="150" t="s">
        <v>27</v>
      </c>
      <c r="P91" s="150" t="s">
        <v>27</v>
      </c>
      <c r="Q91" s="150"/>
      <c r="R91" s="150" t="s">
        <v>27</v>
      </c>
    </row>
    <row r="92" spans="1:18" s="131" customFormat="1" ht="12" hidden="1" customHeight="1">
      <c r="A92" s="49" t="s">
        <v>95</v>
      </c>
      <c r="B92" s="41">
        <v>4112</v>
      </c>
      <c r="C92" s="38">
        <v>650</v>
      </c>
      <c r="D92" s="150" t="s">
        <v>27</v>
      </c>
      <c r="E92" s="150"/>
      <c r="F92" s="150" t="s">
        <v>27</v>
      </c>
      <c r="G92" s="150" t="s">
        <v>27</v>
      </c>
      <c r="H92" s="150" t="s">
        <v>27</v>
      </c>
      <c r="I92" s="150" t="s">
        <v>27</v>
      </c>
      <c r="J92" s="150" t="s">
        <v>27</v>
      </c>
      <c r="K92" s="150" t="s">
        <v>27</v>
      </c>
      <c r="L92" s="150"/>
      <c r="M92" s="150"/>
      <c r="N92" s="150" t="s">
        <v>27</v>
      </c>
      <c r="O92" s="150" t="s">
        <v>27</v>
      </c>
      <c r="P92" s="150" t="s">
        <v>27</v>
      </c>
      <c r="Q92" s="150"/>
      <c r="R92" s="150" t="s">
        <v>27</v>
      </c>
    </row>
    <row r="93" spans="1:18" s="131" customFormat="1" ht="12" hidden="1" customHeight="1">
      <c r="A93" s="83" t="s">
        <v>96</v>
      </c>
      <c r="B93" s="41">
        <v>4113</v>
      </c>
      <c r="C93" s="38">
        <v>660</v>
      </c>
      <c r="D93" s="150" t="s">
        <v>27</v>
      </c>
      <c r="E93" s="150"/>
      <c r="F93" s="150" t="s">
        <v>27</v>
      </c>
      <c r="G93" s="150" t="s">
        <v>27</v>
      </c>
      <c r="H93" s="150" t="s">
        <v>27</v>
      </c>
      <c r="I93" s="150" t="s">
        <v>27</v>
      </c>
      <c r="J93" s="150" t="s">
        <v>27</v>
      </c>
      <c r="K93" s="150" t="s">
        <v>27</v>
      </c>
      <c r="L93" s="150"/>
      <c r="M93" s="150"/>
      <c r="N93" s="150" t="s">
        <v>27</v>
      </c>
      <c r="O93" s="150" t="s">
        <v>27</v>
      </c>
      <c r="P93" s="150" t="s">
        <v>27</v>
      </c>
      <c r="Q93" s="150"/>
      <c r="R93" s="150" t="s">
        <v>27</v>
      </c>
    </row>
    <row r="94" spans="1:18" s="131" customFormat="1" ht="12" hidden="1" customHeight="1">
      <c r="A94" s="43" t="s">
        <v>131</v>
      </c>
      <c r="B94" s="44">
        <v>4120</v>
      </c>
      <c r="C94" s="38">
        <v>670</v>
      </c>
      <c r="D94" s="150" t="s">
        <v>27</v>
      </c>
      <c r="E94" s="150"/>
      <c r="F94" s="150" t="s">
        <v>27</v>
      </c>
      <c r="G94" s="150" t="s">
        <v>27</v>
      </c>
      <c r="H94" s="150" t="s">
        <v>27</v>
      </c>
      <c r="I94" s="150" t="s">
        <v>27</v>
      </c>
      <c r="J94" s="150" t="s">
        <v>27</v>
      </c>
      <c r="K94" s="150" t="s">
        <v>27</v>
      </c>
      <c r="L94" s="150"/>
      <c r="M94" s="150"/>
      <c r="N94" s="150" t="s">
        <v>27</v>
      </c>
      <c r="O94" s="150" t="s">
        <v>27</v>
      </c>
      <c r="P94" s="150" t="s">
        <v>27</v>
      </c>
      <c r="Q94" s="150"/>
      <c r="R94" s="150" t="s">
        <v>27</v>
      </c>
    </row>
    <row r="95" spans="1:18" s="131" customFormat="1" ht="12" hidden="1" customHeight="1">
      <c r="A95" s="58" t="s">
        <v>132</v>
      </c>
      <c r="B95" s="41">
        <v>4121</v>
      </c>
      <c r="C95" s="38">
        <v>680</v>
      </c>
      <c r="D95" s="150" t="s">
        <v>27</v>
      </c>
      <c r="E95" s="150"/>
      <c r="F95" s="150" t="s">
        <v>27</v>
      </c>
      <c r="G95" s="150" t="s">
        <v>27</v>
      </c>
      <c r="H95" s="150" t="s">
        <v>27</v>
      </c>
      <c r="I95" s="150" t="s">
        <v>27</v>
      </c>
      <c r="J95" s="150" t="s">
        <v>27</v>
      </c>
      <c r="K95" s="150" t="s">
        <v>27</v>
      </c>
      <c r="L95" s="150"/>
      <c r="M95" s="150"/>
      <c r="N95" s="150" t="s">
        <v>27</v>
      </c>
      <c r="O95" s="150" t="s">
        <v>27</v>
      </c>
      <c r="P95" s="150" t="s">
        <v>27</v>
      </c>
      <c r="Q95" s="150"/>
      <c r="R95" s="150" t="s">
        <v>27</v>
      </c>
    </row>
    <row r="96" spans="1:18" s="131" customFormat="1" ht="12" hidden="1" customHeight="1">
      <c r="A96" s="58" t="s">
        <v>133</v>
      </c>
      <c r="B96" s="41">
        <v>4122</v>
      </c>
      <c r="C96" s="38">
        <v>690</v>
      </c>
      <c r="D96" s="150" t="s">
        <v>27</v>
      </c>
      <c r="E96" s="150"/>
      <c r="F96" s="150" t="s">
        <v>27</v>
      </c>
      <c r="G96" s="150" t="s">
        <v>27</v>
      </c>
      <c r="H96" s="150" t="s">
        <v>27</v>
      </c>
      <c r="I96" s="150" t="s">
        <v>27</v>
      </c>
      <c r="J96" s="150" t="s">
        <v>27</v>
      </c>
      <c r="K96" s="150" t="s">
        <v>27</v>
      </c>
      <c r="L96" s="150"/>
      <c r="M96" s="150"/>
      <c r="N96" s="150" t="s">
        <v>27</v>
      </c>
      <c r="O96" s="150" t="s">
        <v>27</v>
      </c>
      <c r="P96" s="150" t="s">
        <v>27</v>
      </c>
      <c r="Q96" s="150"/>
      <c r="R96" s="150" t="s">
        <v>27</v>
      </c>
    </row>
    <row r="97" spans="1:18" s="131" customFormat="1" ht="12" hidden="1" customHeight="1">
      <c r="A97" s="49" t="s">
        <v>134</v>
      </c>
      <c r="B97" s="41">
        <v>4123</v>
      </c>
      <c r="C97" s="38">
        <v>700</v>
      </c>
      <c r="D97" s="150" t="s">
        <v>27</v>
      </c>
      <c r="E97" s="150"/>
      <c r="F97" s="150" t="s">
        <v>27</v>
      </c>
      <c r="G97" s="150" t="s">
        <v>27</v>
      </c>
      <c r="H97" s="150" t="s">
        <v>27</v>
      </c>
      <c r="I97" s="150" t="s">
        <v>27</v>
      </c>
      <c r="J97" s="150" t="s">
        <v>27</v>
      </c>
      <c r="K97" s="150" t="s">
        <v>27</v>
      </c>
      <c r="L97" s="150"/>
      <c r="M97" s="150"/>
      <c r="N97" s="150" t="s">
        <v>27</v>
      </c>
      <c r="O97" s="150" t="s">
        <v>27</v>
      </c>
      <c r="P97" s="150" t="s">
        <v>27</v>
      </c>
      <c r="Q97" s="150"/>
      <c r="R97" s="150" t="s">
        <v>27</v>
      </c>
    </row>
    <row r="98" spans="1:18" s="131" customFormat="1" ht="12" hidden="1" customHeight="1">
      <c r="A98" s="89" t="s">
        <v>97</v>
      </c>
      <c r="B98" s="38">
        <v>4200</v>
      </c>
      <c r="C98" s="38">
        <v>710</v>
      </c>
      <c r="D98" s="150" t="s">
        <v>27</v>
      </c>
      <c r="E98" s="150"/>
      <c r="F98" s="150" t="s">
        <v>27</v>
      </c>
      <c r="G98" s="150" t="s">
        <v>27</v>
      </c>
      <c r="H98" s="150" t="s">
        <v>27</v>
      </c>
      <c r="I98" s="150" t="s">
        <v>27</v>
      </c>
      <c r="J98" s="150" t="s">
        <v>27</v>
      </c>
      <c r="K98" s="150" t="s">
        <v>27</v>
      </c>
      <c r="L98" s="150"/>
      <c r="M98" s="150"/>
      <c r="N98" s="150" t="s">
        <v>27</v>
      </c>
      <c r="O98" s="150" t="s">
        <v>27</v>
      </c>
      <c r="P98" s="150" t="s">
        <v>27</v>
      </c>
      <c r="Q98" s="150"/>
      <c r="R98" s="150" t="s">
        <v>27</v>
      </c>
    </row>
    <row r="99" spans="1:18" ht="12" hidden="1" customHeight="1">
      <c r="A99" s="43" t="s">
        <v>98</v>
      </c>
      <c r="B99" s="44">
        <v>4210</v>
      </c>
      <c r="C99" s="38">
        <v>720</v>
      </c>
      <c r="D99" s="151" t="s">
        <v>27</v>
      </c>
      <c r="E99" s="151"/>
      <c r="F99" s="151" t="s">
        <v>27</v>
      </c>
      <c r="G99" s="150" t="s">
        <v>27</v>
      </c>
      <c r="H99" s="150" t="s">
        <v>27</v>
      </c>
      <c r="I99" s="150" t="s">
        <v>27</v>
      </c>
      <c r="J99" s="150" t="s">
        <v>27</v>
      </c>
      <c r="K99" s="150" t="s">
        <v>27</v>
      </c>
      <c r="L99" s="150"/>
      <c r="M99" s="150"/>
      <c r="N99" s="150" t="s">
        <v>27</v>
      </c>
      <c r="O99" s="150" t="s">
        <v>27</v>
      </c>
      <c r="P99" s="150" t="s">
        <v>27</v>
      </c>
      <c r="Q99" s="150"/>
      <c r="R99" s="150" t="s">
        <v>27</v>
      </c>
    </row>
    <row r="100" spans="1:18" ht="12" hidden="1" customHeight="1">
      <c r="A100" s="43" t="s">
        <v>135</v>
      </c>
      <c r="B100" s="44">
        <v>4220</v>
      </c>
      <c r="C100" s="38">
        <v>730</v>
      </c>
      <c r="D100" s="150" t="s">
        <v>27</v>
      </c>
      <c r="E100" s="150"/>
      <c r="F100" s="150" t="s">
        <v>27</v>
      </c>
      <c r="G100" s="152" t="s">
        <v>27</v>
      </c>
      <c r="H100" s="150" t="s">
        <v>27</v>
      </c>
      <c r="I100" s="150" t="s">
        <v>27</v>
      </c>
      <c r="J100" s="150" t="s">
        <v>27</v>
      </c>
      <c r="K100" s="150" t="s">
        <v>27</v>
      </c>
      <c r="L100" s="150"/>
      <c r="M100" s="150"/>
      <c r="N100" s="150" t="s">
        <v>27</v>
      </c>
      <c r="O100" s="150" t="s">
        <v>27</v>
      </c>
      <c r="P100" s="150" t="s">
        <v>27</v>
      </c>
      <c r="Q100" s="150"/>
      <c r="R100" s="150" t="s">
        <v>27</v>
      </c>
    </row>
    <row r="101" spans="1:18" ht="3" customHeight="1">
      <c r="A101" s="153"/>
      <c r="B101" s="154"/>
      <c r="C101" s="155"/>
      <c r="D101" s="156"/>
      <c r="E101" s="156"/>
      <c r="F101" s="156"/>
      <c r="K101" s="157"/>
      <c r="L101" s="157"/>
      <c r="M101" s="157"/>
      <c r="N101" s="157"/>
      <c r="O101" s="157"/>
      <c r="P101" s="157"/>
      <c r="Q101" s="157"/>
      <c r="R101" s="157"/>
    </row>
    <row r="102" spans="1:18">
      <c r="A102" s="158" t="str">
        <f>[1]ЗАПОЛНИТЬ!F30</f>
        <v xml:space="preserve">Керівник </v>
      </c>
      <c r="C102" s="102"/>
      <c r="D102" s="157"/>
      <c r="E102" s="157"/>
      <c r="F102" s="157"/>
      <c r="G102" s="157"/>
      <c r="H102" s="159" t="str">
        <f>[1]ЗАПОЛНИТЬ!F26</f>
        <v>І.В. Топчій</v>
      </c>
      <c r="I102" s="159"/>
      <c r="J102" s="159"/>
    </row>
    <row r="103" spans="1:18" ht="12" customHeight="1">
      <c r="A103" s="158"/>
      <c r="C103" s="102"/>
      <c r="D103" s="160" t="s">
        <v>103</v>
      </c>
      <c r="E103" s="160"/>
      <c r="F103" s="160"/>
      <c r="H103" s="106" t="s">
        <v>104</v>
      </c>
      <c r="I103" s="106"/>
      <c r="J103" s="106"/>
    </row>
    <row r="104" spans="1:18">
      <c r="A104" s="158" t="str">
        <f>[1]ЗАПОЛНИТЬ!F31</f>
        <v>Головний бухгалтер</v>
      </c>
      <c r="C104" s="1"/>
      <c r="D104" s="161"/>
      <c r="E104" s="161"/>
      <c r="F104" s="161"/>
      <c r="H104" s="104" t="str">
        <f>[1]ЗАПОЛНИТЬ!F28</f>
        <v>І.М. Лясковська</v>
      </c>
      <c r="I104" s="104"/>
      <c r="J104" s="104"/>
    </row>
    <row r="105" spans="1:18">
      <c r="A105" s="108" t="str">
        <f>[1]ЗАПОЛНИТЬ!C19</f>
        <v>"05"жовтня 2017 року</v>
      </c>
      <c r="C105" s="1"/>
      <c r="D105" s="160" t="s">
        <v>103</v>
      </c>
      <c r="E105" s="160"/>
      <c r="F105" s="160"/>
      <c r="H105" s="106" t="s">
        <v>104</v>
      </c>
      <c r="I105" s="106"/>
      <c r="J105" s="106"/>
    </row>
    <row r="106" spans="1:18">
      <c r="A106" s="8"/>
    </row>
  </sheetData>
  <sheetCalcPr fullCalcOnLoad="1"/>
  <sheetProtection sheet="1" formatColumns="0" formatRows="0"/>
  <mergeCells count="52">
    <mergeCell ref="H104:J104"/>
    <mergeCell ref="H105:J105"/>
    <mergeCell ref="L20:L21"/>
    <mergeCell ref="M20:N20"/>
    <mergeCell ref="Q20:Q21"/>
    <mergeCell ref="R20:R21"/>
    <mergeCell ref="H102:J102"/>
    <mergeCell ref="H103:J103"/>
    <mergeCell ref="H18:H21"/>
    <mergeCell ref="I18:I21"/>
    <mergeCell ref="J18:J21"/>
    <mergeCell ref="K18:N18"/>
    <mergeCell ref="O18:P18"/>
    <mergeCell ref="Q18:R19"/>
    <mergeCell ref="K19:K21"/>
    <mergeCell ref="L19:N19"/>
    <mergeCell ref="O19:O21"/>
    <mergeCell ref="P19:P21"/>
    <mergeCell ref="A18:A21"/>
    <mergeCell ref="B18:B21"/>
    <mergeCell ref="C18:C21"/>
    <mergeCell ref="D18:D21"/>
    <mergeCell ref="E18:F18"/>
    <mergeCell ref="G18:G21"/>
    <mergeCell ref="E19:E21"/>
    <mergeCell ref="F19:F21"/>
    <mergeCell ref="A14:D14"/>
    <mergeCell ref="E14:F14"/>
    <mergeCell ref="G14:R14"/>
    <mergeCell ref="A15:D15"/>
    <mergeCell ref="E15:F15"/>
    <mergeCell ref="G15:R15"/>
    <mergeCell ref="A12:D12"/>
    <mergeCell ref="E12:F12"/>
    <mergeCell ref="G12:O12"/>
    <mergeCell ref="A13:D13"/>
    <mergeCell ref="E13:F13"/>
    <mergeCell ref="G13:R13"/>
    <mergeCell ref="B10:L10"/>
    <mergeCell ref="M10:N10"/>
    <mergeCell ref="Q10:R10"/>
    <mergeCell ref="B11:L11"/>
    <mergeCell ref="M11:N11"/>
    <mergeCell ref="Q11:R11"/>
    <mergeCell ref="J1:R2"/>
    <mergeCell ref="A3:R3"/>
    <mergeCell ref="A4:J4"/>
    <mergeCell ref="A6:R6"/>
    <mergeCell ref="Q8:R8"/>
    <mergeCell ref="B9:L9"/>
    <mergeCell ref="M9:N9"/>
    <mergeCell ref="Q9:R9"/>
  </mergeCells>
  <pageMargins left="0.19685039370078741" right="0.19685039370078741" top="0.59055118110236227" bottom="0.19685039370078741" header="0.59055118110236227" footer="0.19685039370078741"/>
  <pageSetup paperSize="9" scale="89" fitToHeight="2" orientation="landscape" r:id="rId1"/>
</worksheet>
</file>

<file path=xl/worksheets/sheet5.xml><?xml version="1.0" encoding="utf-8"?>
<worksheet xmlns="http://schemas.openxmlformats.org/spreadsheetml/2006/main" xmlns:r="http://schemas.openxmlformats.org/officeDocument/2006/relationships">
  <sheetPr codeName="Аркуш7">
    <pageSetUpPr fitToPage="1"/>
  </sheetPr>
  <dimension ref="A1:N107"/>
  <sheetViews>
    <sheetView workbookViewId="0">
      <selection activeCell="G1" sqref="G1:J3"/>
    </sheetView>
  </sheetViews>
  <sheetFormatPr defaultRowHeight="15"/>
  <cols>
    <col min="1" max="1" width="66" customWidth="1"/>
    <col min="2" max="2" width="5.28515625" customWidth="1"/>
    <col min="3" max="3" width="4.42578125" customWidth="1"/>
    <col min="4" max="4" width="11.7109375" customWidth="1"/>
    <col min="5" max="5" width="11.85546875" customWidth="1"/>
    <col min="6" max="6" width="9.85546875" customWidth="1"/>
    <col min="7" max="7" width="12.5703125" customWidth="1"/>
    <col min="8" max="8" width="11.5703125" customWidth="1"/>
    <col min="9" max="9" width="12.28515625" hidden="1" customWidth="1"/>
    <col min="10" max="10" width="11.42578125" customWidth="1"/>
    <col min="14" max="14" width="10.140625" customWidth="1"/>
  </cols>
  <sheetData>
    <row r="1" spans="1:14" s="1" customFormat="1" ht="15" customHeight="1">
      <c r="G1" s="2" t="s">
        <v>0</v>
      </c>
      <c r="H1" s="2"/>
      <c r="I1" s="2"/>
      <c r="J1" s="2"/>
      <c r="K1" s="3"/>
    </row>
    <row r="2" spans="1:14" s="1" customFormat="1" ht="36.75" customHeight="1">
      <c r="G2" s="2"/>
      <c r="H2" s="2"/>
      <c r="I2" s="2"/>
      <c r="J2" s="2"/>
      <c r="K2" s="3"/>
    </row>
    <row r="3" spans="1:14" s="1" customFormat="1" ht="0.75" customHeight="1">
      <c r="G3" s="2"/>
      <c r="H3" s="2"/>
      <c r="I3" s="2"/>
      <c r="J3" s="2"/>
      <c r="K3" s="3"/>
    </row>
    <row r="4" spans="1:14" s="1" customFormat="1">
      <c r="A4" s="4" t="s">
        <v>1</v>
      </c>
      <c r="B4" s="4"/>
      <c r="C4" s="4"/>
      <c r="D4" s="4"/>
      <c r="E4" s="4"/>
      <c r="F4" s="4"/>
      <c r="G4" s="4"/>
      <c r="H4" s="4"/>
      <c r="I4" s="4"/>
      <c r="J4" s="4"/>
      <c r="K4" s="5"/>
      <c r="L4" s="5"/>
      <c r="M4" s="5"/>
      <c r="N4" s="5"/>
    </row>
    <row r="5" spans="1:14" s="1" customFormat="1">
      <c r="A5" s="6" t="str">
        <f>IF([1]ЗАПОЛНИТЬ!$F$7=1,CONCATENATE([1]шапки!A2),CONCATENATE([1]шапки!A2,[1]шапки!C2))</f>
        <v>про надходження та використання коштів загального фонду (форма      №2д,</v>
      </c>
      <c r="B5" s="6"/>
      <c r="C5" s="6"/>
      <c r="D5" s="6"/>
      <c r="E5" s="6"/>
      <c r="F5" s="6"/>
      <c r="G5" s="7" t="str">
        <f>IF([1]ЗАПОЛНИТЬ!$F$7=1,[1]шапки!C2,[1]шапки!D2)</f>
        <v xml:space="preserve">      №2м)</v>
      </c>
      <c r="H5" s="5" t="str">
        <f>IF([1]ЗАПОЛНИТЬ!$F$7=1,[1]шапки!D2,"")</f>
        <v/>
      </c>
      <c r="I5" s="5"/>
      <c r="J5" s="5"/>
      <c r="K5" s="5"/>
      <c r="L5" s="5"/>
      <c r="M5" s="5"/>
      <c r="N5" s="5"/>
    </row>
    <row r="6" spans="1:14" s="1" customFormat="1">
      <c r="A6" s="4" t="str">
        <f>CONCATENATE("за ",[1]ЗАПОЛНИТЬ!$B$17," ",[1]ЗАПОЛНИТЬ!$C$17)</f>
        <v>за  3  квартали 2017 р.</v>
      </c>
      <c r="B6" s="4"/>
      <c r="C6" s="4"/>
      <c r="D6" s="4"/>
      <c r="E6" s="4"/>
      <c r="F6" s="4"/>
      <c r="G6" s="4"/>
      <c r="H6" s="4"/>
      <c r="I6" s="4"/>
      <c r="J6" s="4"/>
    </row>
    <row r="7" spans="1:14" s="8" customFormat="1" ht="9" customHeight="1">
      <c r="J7" s="9" t="s">
        <v>2</v>
      </c>
    </row>
    <row r="8" spans="1:14" s="8" customFormat="1" ht="6.75" hidden="1" customHeight="1">
      <c r="J8" s="10"/>
    </row>
    <row r="9" spans="1:14" s="8" customFormat="1" ht="12">
      <c r="A9" s="11" t="s">
        <v>3</v>
      </c>
      <c r="B9" s="12" t="str">
        <f>[1]ЗАПОЛНИТЬ!B3</f>
        <v>Черкаська гімназія №  9</v>
      </c>
      <c r="C9" s="12"/>
      <c r="D9" s="12"/>
      <c r="E9" s="12"/>
      <c r="F9" s="12"/>
      <c r="G9" s="12"/>
      <c r="H9" s="13" t="s">
        <v>4</v>
      </c>
      <c r="J9" s="14" t="str">
        <f>[1]ЗАПОЛНИТЬ!B13</f>
        <v>14202233</v>
      </c>
      <c r="K9" s="15"/>
      <c r="L9" s="16"/>
    </row>
    <row r="10" spans="1:14" s="8" customFormat="1" ht="11.25" customHeight="1">
      <c r="A10" s="17" t="s">
        <v>5</v>
      </c>
      <c r="B10" s="18" t="str">
        <f>[1]ЗАПОЛНИТЬ!B5</f>
        <v>м. Черкаси</v>
      </c>
      <c r="C10" s="18"/>
      <c r="D10" s="18"/>
      <c r="E10" s="18"/>
      <c r="F10" s="18"/>
      <c r="G10" s="18"/>
      <c r="H10" s="8" t="s">
        <v>6</v>
      </c>
      <c r="J10" s="19">
        <f>[1]ЗАПОЛНИТЬ!B14</f>
        <v>711013640</v>
      </c>
      <c r="K10" s="15"/>
      <c r="L10" s="17"/>
    </row>
    <row r="11" spans="1:14" s="8" customFormat="1" ht="11.25" customHeight="1">
      <c r="A11" s="20" t="s">
        <v>7</v>
      </c>
      <c r="B11" s="21" t="str">
        <f>[1]ЗАПОЛНИТЬ!D15</f>
        <v>Комунальна організація (установа, заклад)</v>
      </c>
      <c r="C11" s="21"/>
      <c r="D11" s="21"/>
      <c r="E11" s="21"/>
      <c r="F11" s="21"/>
      <c r="G11" s="21"/>
      <c r="H11" s="8" t="s">
        <v>8</v>
      </c>
      <c r="J11" s="19">
        <f>[1]ЗАПОЛНИТЬ!B15</f>
        <v>430</v>
      </c>
      <c r="K11" s="15"/>
      <c r="L11" s="17"/>
    </row>
    <row r="12" spans="1:14" s="8" customFormat="1" ht="12" customHeight="1">
      <c r="A12" s="22" t="s">
        <v>9</v>
      </c>
      <c r="B12" s="22"/>
      <c r="C12" s="22"/>
      <c r="D12" s="23">
        <f>[1]ЗАПОЛНИТЬ!H9</f>
        <v>0</v>
      </c>
      <c r="E12" s="24" t="str">
        <f>IF(D12&gt;0,VLOOKUP(D12,'[1]ДовидникКВК(ГОС)'!A$1:B$65536,2,FALSE),"")</f>
        <v/>
      </c>
      <c r="F12" s="24"/>
      <c r="G12" s="24"/>
      <c r="H12" s="24"/>
      <c r="K12" s="25"/>
      <c r="L12" s="16"/>
    </row>
    <row r="13" spans="1:14" s="8" customFormat="1" ht="11.25">
      <c r="A13" s="22" t="s">
        <v>10</v>
      </c>
      <c r="B13" s="22"/>
      <c r="C13" s="22"/>
      <c r="D13" s="26"/>
      <c r="E13" s="27" t="str">
        <f>IF(D13&gt;0,VLOOKUP(D13,[1]ДовидникКПК!B$1:C$65536,2,FALSE),"")</f>
        <v/>
      </c>
      <c r="F13" s="27"/>
      <c r="G13" s="27"/>
      <c r="H13" s="27"/>
      <c r="I13" s="27"/>
      <c r="J13" s="27"/>
      <c r="K13" s="15"/>
      <c r="L13" s="16"/>
    </row>
    <row r="14" spans="1:14" s="8" customFormat="1" ht="11.25">
      <c r="A14" s="22" t="s">
        <v>11</v>
      </c>
      <c r="B14" s="22"/>
      <c r="C14" s="22"/>
      <c r="D14" s="28" t="str">
        <f>[1]ЗАПОЛНИТЬ!H10</f>
        <v>10</v>
      </c>
      <c r="E14" s="29" t="str">
        <f>[1]ЗАПОЛНИТЬ!I10</f>
        <v>Департамент освіти та гуманітарної політики</v>
      </c>
      <c r="F14" s="29"/>
      <c r="G14" s="29"/>
      <c r="H14" s="29"/>
      <c r="I14" s="29"/>
      <c r="J14" s="29"/>
      <c r="K14" s="15"/>
      <c r="L14" s="16"/>
    </row>
    <row r="15" spans="1:14" s="8" customFormat="1" ht="33.75" customHeight="1">
      <c r="A15" s="22" t="s">
        <v>12</v>
      </c>
      <c r="B15" s="22"/>
      <c r="C15" s="22"/>
      <c r="D15" s="30" t="s">
        <v>13</v>
      </c>
      <c r="E15" s="31" t="str">
        <f>VLOOKUP(RIGHT(D15,4),[1]КПКВМБ!A$1:B$65536,2,FALSE)</f>
        <v>Надання загальної середньої освіти загальноосвітніми навчальними закладами (в т. ч. школою - дитячим садком, інтернатом при школі), спеціалізованими школами, ліцеями, гімназіями, колегіумами</v>
      </c>
      <c r="F15" s="31"/>
      <c r="G15" s="31"/>
      <c r="H15" s="31"/>
      <c r="I15" s="31"/>
      <c r="J15" s="31"/>
      <c r="K15" s="15"/>
      <c r="L15" s="16"/>
    </row>
    <row r="16" spans="1:14" s="8" customFormat="1" ht="11.25">
      <c r="A16" s="32" t="s">
        <v>14</v>
      </c>
    </row>
    <row r="17" spans="1:12" s="8" customFormat="1" ht="11.25">
      <c r="A17" s="32" t="s">
        <v>15</v>
      </c>
    </row>
    <row r="18" spans="1:12" s="8" customFormat="1" ht="3" customHeight="1">
      <c r="A18" s="33"/>
      <c r="B18" s="33"/>
      <c r="C18" s="33"/>
      <c r="D18" s="33"/>
      <c r="E18" s="33"/>
      <c r="F18" s="33"/>
      <c r="G18" s="33"/>
      <c r="H18" s="33"/>
      <c r="I18" s="33"/>
      <c r="J18" s="33"/>
      <c r="K18" s="33"/>
      <c r="L18" s="33"/>
    </row>
    <row r="19" spans="1:12" s="8" customFormat="1" ht="11.25" customHeight="1">
      <c r="A19" s="34" t="s">
        <v>16</v>
      </c>
      <c r="B19" s="35" t="s">
        <v>17</v>
      </c>
      <c r="C19" s="34" t="s">
        <v>18</v>
      </c>
      <c r="D19" s="35" t="s">
        <v>19</v>
      </c>
      <c r="E19" s="35" t="s">
        <v>20</v>
      </c>
      <c r="F19" s="36" t="s">
        <v>21</v>
      </c>
      <c r="G19" s="36" t="s">
        <v>22</v>
      </c>
      <c r="H19" s="36" t="s">
        <v>23</v>
      </c>
      <c r="I19" s="36" t="s">
        <v>24</v>
      </c>
      <c r="J19" s="35" t="s">
        <v>25</v>
      </c>
    </row>
    <row r="20" spans="1:12" s="8" customFormat="1" ht="11.25">
      <c r="A20" s="34"/>
      <c r="B20" s="35"/>
      <c r="C20" s="34"/>
      <c r="D20" s="35"/>
      <c r="E20" s="35"/>
      <c r="F20" s="36"/>
      <c r="G20" s="36"/>
      <c r="H20" s="36"/>
      <c r="I20" s="36"/>
      <c r="J20" s="35"/>
    </row>
    <row r="21" spans="1:12" s="8" customFormat="1" ht="11.25">
      <c r="A21" s="34"/>
      <c r="B21" s="35"/>
      <c r="C21" s="34"/>
      <c r="D21" s="35"/>
      <c r="E21" s="35"/>
      <c r="F21" s="36"/>
      <c r="G21" s="36"/>
      <c r="H21" s="36"/>
      <c r="I21" s="36"/>
      <c r="J21" s="35"/>
    </row>
    <row r="22" spans="1:12" s="8" customFormat="1" ht="11.25">
      <c r="A22" s="37">
        <v>1</v>
      </c>
      <c r="B22" s="37">
        <v>2</v>
      </c>
      <c r="C22" s="37">
        <v>3</v>
      </c>
      <c r="D22" s="37">
        <v>4</v>
      </c>
      <c r="E22" s="37">
        <v>5</v>
      </c>
      <c r="F22" s="37">
        <v>6</v>
      </c>
      <c r="G22" s="37">
        <v>7</v>
      </c>
      <c r="H22" s="37">
        <v>8</v>
      </c>
      <c r="I22" s="37">
        <v>9</v>
      </c>
      <c r="J22" s="37">
        <v>9</v>
      </c>
    </row>
    <row r="23" spans="1:12" s="8" customFormat="1" ht="11.25">
      <c r="A23" s="38" t="s">
        <v>26</v>
      </c>
      <c r="B23" s="38" t="s">
        <v>27</v>
      </c>
      <c r="C23" s="39" t="s">
        <v>28</v>
      </c>
      <c r="D23" s="40">
        <f>D24+D59+D79+D84+D87</f>
        <v>15788383.199999999</v>
      </c>
      <c r="E23" s="40">
        <f>E26+E29+E32+E33+E37+E45+E46+E86+E54</f>
        <v>12097733.199999999</v>
      </c>
      <c r="F23" s="40">
        <f>F24+F59+F79+F84+F87</f>
        <v>0</v>
      </c>
      <c r="G23" s="40">
        <f>G24+G59+G79+G84+G87</f>
        <v>11384810.02</v>
      </c>
      <c r="H23" s="40">
        <f>H24+H59+H79+H84+H87</f>
        <v>11384810.02</v>
      </c>
      <c r="I23" s="40">
        <f>I24+I59+I79+I84+I87</f>
        <v>0</v>
      </c>
      <c r="J23" s="40">
        <f>F23+G23-H23</f>
        <v>0</v>
      </c>
    </row>
    <row r="24" spans="1:12" s="8" customFormat="1" ht="21.75">
      <c r="A24" s="41" t="s">
        <v>29</v>
      </c>
      <c r="B24" s="38">
        <v>2000</v>
      </c>
      <c r="C24" s="39" t="s">
        <v>30</v>
      </c>
      <c r="D24" s="40">
        <f t="shared" ref="D24:I24" si="0">D25+D30+D47+D50+D54+D58</f>
        <v>15788383.199999999</v>
      </c>
      <c r="E24" s="40">
        <v>0</v>
      </c>
      <c r="F24" s="40">
        <f t="shared" si="0"/>
        <v>0</v>
      </c>
      <c r="G24" s="40">
        <f t="shared" si="0"/>
        <v>11384810.02</v>
      </c>
      <c r="H24" s="40">
        <f t="shared" si="0"/>
        <v>11384810.02</v>
      </c>
      <c r="I24" s="40">
        <f t="shared" si="0"/>
        <v>0</v>
      </c>
      <c r="J24" s="40">
        <f t="shared" ref="J24:J87" si="1">F24+G24-H24</f>
        <v>0</v>
      </c>
    </row>
    <row r="25" spans="1:12" s="8" customFormat="1" ht="11.25">
      <c r="A25" s="42" t="s">
        <v>31</v>
      </c>
      <c r="B25" s="38">
        <v>2100</v>
      </c>
      <c r="C25" s="39" t="s">
        <v>32</v>
      </c>
      <c r="D25" s="40">
        <f>D26+D29</f>
        <v>13295100</v>
      </c>
      <c r="E25" s="40">
        <v>0</v>
      </c>
      <c r="F25" s="40">
        <f>F26+F29</f>
        <v>0</v>
      </c>
      <c r="G25" s="40">
        <f>G26+G29</f>
        <v>9689504.7300000004</v>
      </c>
      <c r="H25" s="40">
        <f>H26+H29</f>
        <v>9689504.7300000004</v>
      </c>
      <c r="I25" s="40">
        <f>I26+I29</f>
        <v>0</v>
      </c>
      <c r="J25" s="40">
        <f t="shared" si="1"/>
        <v>0</v>
      </c>
    </row>
    <row r="26" spans="1:12" s="8" customFormat="1" ht="11.25">
      <c r="A26" s="43" t="s">
        <v>33</v>
      </c>
      <c r="B26" s="44">
        <v>2110</v>
      </c>
      <c r="C26" s="45" t="s">
        <v>34</v>
      </c>
      <c r="D26" s="46">
        <f t="shared" ref="D26:I26" si="2">SUM(D27:D28)</f>
        <v>10900200</v>
      </c>
      <c r="E26" s="47">
        <v>8404750</v>
      </c>
      <c r="F26" s="46">
        <f t="shared" si="2"/>
        <v>0</v>
      </c>
      <c r="G26" s="46">
        <f t="shared" si="2"/>
        <v>7967215.0999999996</v>
      </c>
      <c r="H26" s="46">
        <f t="shared" si="2"/>
        <v>7967215.0999999996</v>
      </c>
      <c r="I26" s="46">
        <f t="shared" si="2"/>
        <v>0</v>
      </c>
      <c r="J26" s="48">
        <f t="shared" si="1"/>
        <v>0</v>
      </c>
    </row>
    <row r="27" spans="1:12" s="8" customFormat="1" ht="11.25">
      <c r="A27" s="49" t="s">
        <v>35</v>
      </c>
      <c r="B27" s="41">
        <v>2111</v>
      </c>
      <c r="C27" s="50" t="s">
        <v>36</v>
      </c>
      <c r="D27" s="51">
        <v>10900200</v>
      </c>
      <c r="E27" s="52">
        <v>0</v>
      </c>
      <c r="F27" s="51">
        <v>0</v>
      </c>
      <c r="G27" s="51">
        <v>7967215.0999999996</v>
      </c>
      <c r="H27" s="51">
        <v>7967215.0999999996</v>
      </c>
      <c r="I27" s="51">
        <v>0</v>
      </c>
      <c r="J27" s="53">
        <f t="shared" si="1"/>
        <v>0</v>
      </c>
    </row>
    <row r="28" spans="1:12" s="8" customFormat="1" ht="11.25">
      <c r="A28" s="49" t="s">
        <v>37</v>
      </c>
      <c r="B28" s="41">
        <v>2112</v>
      </c>
      <c r="C28" s="50" t="s">
        <v>38</v>
      </c>
      <c r="D28" s="51">
        <v>0</v>
      </c>
      <c r="E28" s="52">
        <v>0</v>
      </c>
      <c r="F28" s="51">
        <v>0</v>
      </c>
      <c r="G28" s="51">
        <v>0</v>
      </c>
      <c r="H28" s="51">
        <v>0</v>
      </c>
      <c r="I28" s="51">
        <v>0</v>
      </c>
      <c r="J28" s="53">
        <f t="shared" si="1"/>
        <v>0</v>
      </c>
    </row>
    <row r="29" spans="1:12" s="8" customFormat="1" ht="11.25">
      <c r="A29" s="54" t="s">
        <v>39</v>
      </c>
      <c r="B29" s="44">
        <v>2120</v>
      </c>
      <c r="C29" s="45" t="s">
        <v>40</v>
      </c>
      <c r="D29" s="47">
        <v>2394900</v>
      </c>
      <c r="E29" s="47">
        <v>1834900</v>
      </c>
      <c r="F29" s="47">
        <v>0</v>
      </c>
      <c r="G29" s="47">
        <v>1722289.63</v>
      </c>
      <c r="H29" s="47">
        <v>1722289.63</v>
      </c>
      <c r="I29" s="47">
        <v>0</v>
      </c>
      <c r="J29" s="48">
        <f t="shared" si="1"/>
        <v>0</v>
      </c>
    </row>
    <row r="30" spans="1:12" s="8" customFormat="1" ht="11.25" customHeight="1">
      <c r="A30" s="55" t="s">
        <v>41</v>
      </c>
      <c r="B30" s="38">
        <v>2200</v>
      </c>
      <c r="C30" s="39" t="s">
        <v>42</v>
      </c>
      <c r="D30" s="56">
        <f>SUM(D31:D37)+D44</f>
        <v>2485680</v>
      </c>
      <c r="E30" s="56">
        <v>0</v>
      </c>
      <c r="F30" s="56">
        <f>SUM(F31:F37)+F44</f>
        <v>0</v>
      </c>
      <c r="G30" s="56">
        <f>SUM(G31:G37)+G44</f>
        <v>1687702.0899999999</v>
      </c>
      <c r="H30" s="56">
        <f>SUM(H31:H37)+H44</f>
        <v>1687702.0899999999</v>
      </c>
      <c r="I30" s="56">
        <f>SUM(I31:I37)+I44</f>
        <v>0</v>
      </c>
      <c r="J30" s="40">
        <f t="shared" si="1"/>
        <v>0</v>
      </c>
    </row>
    <row r="31" spans="1:12" s="8" customFormat="1" ht="12" customHeight="1">
      <c r="A31" s="43" t="s">
        <v>43</v>
      </c>
      <c r="B31" s="44">
        <v>2210</v>
      </c>
      <c r="C31" s="45" t="s">
        <v>44</v>
      </c>
      <c r="D31" s="47">
        <v>366650</v>
      </c>
      <c r="E31" s="46">
        <v>0</v>
      </c>
      <c r="F31" s="47">
        <v>0</v>
      </c>
      <c r="G31" s="47">
        <v>294872.15999999997</v>
      </c>
      <c r="H31" s="47">
        <v>294872.15999999997</v>
      </c>
      <c r="I31" s="47">
        <v>0</v>
      </c>
      <c r="J31" s="48">
        <f t="shared" si="1"/>
        <v>0</v>
      </c>
    </row>
    <row r="32" spans="1:12" s="8" customFormat="1" ht="11.25">
      <c r="A32" s="43" t="s">
        <v>45</v>
      </c>
      <c r="B32" s="44">
        <v>2220</v>
      </c>
      <c r="C32" s="44">
        <v>100</v>
      </c>
      <c r="D32" s="47">
        <v>2100</v>
      </c>
      <c r="E32" s="47">
        <v>900</v>
      </c>
      <c r="F32" s="47">
        <v>0</v>
      </c>
      <c r="G32" s="47">
        <v>0</v>
      </c>
      <c r="H32" s="47">
        <v>0</v>
      </c>
      <c r="I32" s="47">
        <v>0</v>
      </c>
      <c r="J32" s="48">
        <f t="shared" si="1"/>
        <v>0</v>
      </c>
    </row>
    <row r="33" spans="1:10" s="8" customFormat="1" ht="11.25">
      <c r="A33" s="43" t="s">
        <v>46</v>
      </c>
      <c r="B33" s="44">
        <v>2230</v>
      </c>
      <c r="C33" s="44">
        <v>110</v>
      </c>
      <c r="D33" s="47">
        <v>483500</v>
      </c>
      <c r="E33" s="47">
        <v>415300</v>
      </c>
      <c r="F33" s="47">
        <v>0</v>
      </c>
      <c r="G33" s="47">
        <v>408398.84</v>
      </c>
      <c r="H33" s="47">
        <v>408398.84</v>
      </c>
      <c r="I33" s="47">
        <v>0</v>
      </c>
      <c r="J33" s="48">
        <f t="shared" si="1"/>
        <v>0</v>
      </c>
    </row>
    <row r="34" spans="1:10" s="8" customFormat="1" ht="11.25">
      <c r="A34" s="43" t="s">
        <v>47</v>
      </c>
      <c r="B34" s="44">
        <v>2240</v>
      </c>
      <c r="C34" s="44">
        <v>120</v>
      </c>
      <c r="D34" s="47">
        <v>561034.84</v>
      </c>
      <c r="E34" s="46">
        <v>0</v>
      </c>
      <c r="F34" s="47">
        <v>0</v>
      </c>
      <c r="G34" s="47">
        <v>448406.72</v>
      </c>
      <c r="H34" s="47">
        <v>448406.72</v>
      </c>
      <c r="I34" s="47">
        <v>0</v>
      </c>
      <c r="J34" s="48">
        <f t="shared" si="1"/>
        <v>0</v>
      </c>
    </row>
    <row r="35" spans="1:10" s="8" customFormat="1" ht="11.25">
      <c r="A35" s="43" t="s">
        <v>48</v>
      </c>
      <c r="B35" s="44">
        <v>2250</v>
      </c>
      <c r="C35" s="44">
        <v>130</v>
      </c>
      <c r="D35" s="47">
        <v>1415.16</v>
      </c>
      <c r="E35" s="46">
        <v>0</v>
      </c>
      <c r="F35" s="47">
        <v>0</v>
      </c>
      <c r="G35" s="47">
        <v>1415.16</v>
      </c>
      <c r="H35" s="47">
        <v>1415.16</v>
      </c>
      <c r="I35" s="47">
        <v>0</v>
      </c>
      <c r="J35" s="48">
        <f t="shared" si="1"/>
        <v>0</v>
      </c>
    </row>
    <row r="36" spans="1:10" s="8" customFormat="1" ht="11.25">
      <c r="A36" s="54" t="s">
        <v>49</v>
      </c>
      <c r="B36" s="44">
        <v>2260</v>
      </c>
      <c r="C36" s="44">
        <v>140</v>
      </c>
      <c r="D36" s="47">
        <v>0</v>
      </c>
      <c r="E36" s="46">
        <v>0</v>
      </c>
      <c r="F36" s="47">
        <v>0</v>
      </c>
      <c r="G36" s="47">
        <v>0</v>
      </c>
      <c r="H36" s="47">
        <v>0</v>
      </c>
      <c r="I36" s="47">
        <v>0</v>
      </c>
      <c r="J36" s="48">
        <f t="shared" si="1"/>
        <v>0</v>
      </c>
    </row>
    <row r="37" spans="1:10" s="8" customFormat="1" ht="11.25">
      <c r="A37" s="54" t="s">
        <v>50</v>
      </c>
      <c r="B37" s="44">
        <v>2270</v>
      </c>
      <c r="C37" s="44">
        <v>150</v>
      </c>
      <c r="D37" s="46">
        <f>SUM(D38:D43)</f>
        <v>1069500</v>
      </c>
      <c r="E37" s="47">
        <v>644450</v>
      </c>
      <c r="F37" s="46">
        <f>SUM(F38:F43)</f>
        <v>0</v>
      </c>
      <c r="G37" s="46">
        <f>SUM(G38:G43)</f>
        <v>534609.21</v>
      </c>
      <c r="H37" s="46">
        <f>SUM(H38:H43)</f>
        <v>534609.21</v>
      </c>
      <c r="I37" s="46">
        <f>SUM(I38:I43)</f>
        <v>0</v>
      </c>
      <c r="J37" s="48">
        <f>F37+G37-H37</f>
        <v>0</v>
      </c>
    </row>
    <row r="38" spans="1:10" s="8" customFormat="1" ht="11.25">
      <c r="A38" s="49" t="s">
        <v>51</v>
      </c>
      <c r="B38" s="41">
        <v>2271</v>
      </c>
      <c r="C38" s="41">
        <v>160</v>
      </c>
      <c r="D38" s="51">
        <v>860700</v>
      </c>
      <c r="E38" s="52">
        <v>0</v>
      </c>
      <c r="F38" s="51">
        <v>0</v>
      </c>
      <c r="G38" s="51">
        <v>421896.83</v>
      </c>
      <c r="H38" s="51">
        <v>421896.83</v>
      </c>
      <c r="I38" s="51">
        <v>0</v>
      </c>
      <c r="J38" s="53">
        <f t="shared" si="1"/>
        <v>0</v>
      </c>
    </row>
    <row r="39" spans="1:10" s="8" customFormat="1" ht="11.25">
      <c r="A39" s="49" t="s">
        <v>52</v>
      </c>
      <c r="B39" s="41">
        <v>2272</v>
      </c>
      <c r="C39" s="41">
        <v>170</v>
      </c>
      <c r="D39" s="51">
        <v>31400</v>
      </c>
      <c r="E39" s="52">
        <v>0</v>
      </c>
      <c r="F39" s="51">
        <v>0</v>
      </c>
      <c r="G39" s="51">
        <v>15728.75</v>
      </c>
      <c r="H39" s="51">
        <v>15728.75</v>
      </c>
      <c r="I39" s="51">
        <v>0</v>
      </c>
      <c r="J39" s="53">
        <f t="shared" si="1"/>
        <v>0</v>
      </c>
    </row>
    <row r="40" spans="1:10" s="8" customFormat="1" ht="11.25">
      <c r="A40" s="49" t="s">
        <v>53</v>
      </c>
      <c r="B40" s="41">
        <v>2273</v>
      </c>
      <c r="C40" s="41">
        <v>180</v>
      </c>
      <c r="D40" s="51">
        <v>177400</v>
      </c>
      <c r="E40" s="52">
        <v>0</v>
      </c>
      <c r="F40" s="51">
        <v>0</v>
      </c>
      <c r="G40" s="51">
        <v>96983.63</v>
      </c>
      <c r="H40" s="51">
        <v>96983.63</v>
      </c>
      <c r="I40" s="51">
        <v>0</v>
      </c>
      <c r="J40" s="53">
        <f t="shared" si="1"/>
        <v>0</v>
      </c>
    </row>
    <row r="41" spans="1:10" s="8" customFormat="1" ht="11.25">
      <c r="A41" s="49" t="s">
        <v>54</v>
      </c>
      <c r="B41" s="41">
        <v>2274</v>
      </c>
      <c r="C41" s="41">
        <v>190</v>
      </c>
      <c r="D41" s="51">
        <v>0</v>
      </c>
      <c r="E41" s="52">
        <v>0</v>
      </c>
      <c r="F41" s="51">
        <v>0</v>
      </c>
      <c r="G41" s="51">
        <v>0</v>
      </c>
      <c r="H41" s="51">
        <v>0</v>
      </c>
      <c r="I41" s="51">
        <v>0</v>
      </c>
      <c r="J41" s="53">
        <f t="shared" si="1"/>
        <v>0</v>
      </c>
    </row>
    <row r="42" spans="1:10" s="8" customFormat="1" ht="11.25">
      <c r="A42" s="49" t="s">
        <v>55</v>
      </c>
      <c r="B42" s="41">
        <v>2275</v>
      </c>
      <c r="C42" s="41">
        <v>200</v>
      </c>
      <c r="D42" s="51">
        <v>0</v>
      </c>
      <c r="E42" s="52">
        <v>0</v>
      </c>
      <c r="F42" s="51">
        <v>0</v>
      </c>
      <c r="G42" s="51">
        <v>0</v>
      </c>
      <c r="H42" s="51">
        <v>0</v>
      </c>
      <c r="I42" s="51">
        <v>0</v>
      </c>
      <c r="J42" s="53">
        <f t="shared" si="1"/>
        <v>0</v>
      </c>
    </row>
    <row r="43" spans="1:10" s="8" customFormat="1" ht="11.25">
      <c r="A43" s="49" t="s">
        <v>56</v>
      </c>
      <c r="B43" s="41">
        <v>2276</v>
      </c>
      <c r="C43" s="41">
        <v>210</v>
      </c>
      <c r="D43" s="51">
        <v>0</v>
      </c>
      <c r="E43" s="52">
        <v>0</v>
      </c>
      <c r="F43" s="51">
        <v>0</v>
      </c>
      <c r="G43" s="51">
        <v>0</v>
      </c>
      <c r="H43" s="51">
        <v>0</v>
      </c>
      <c r="I43" s="51">
        <v>0</v>
      </c>
      <c r="J43" s="53">
        <f>F43+G43-H43</f>
        <v>0</v>
      </c>
    </row>
    <row r="44" spans="1:10" s="8" customFormat="1" ht="13.5" customHeight="1">
      <c r="A44" s="54" t="s">
        <v>57</v>
      </c>
      <c r="B44" s="44">
        <v>2280</v>
      </c>
      <c r="C44" s="44">
        <v>220</v>
      </c>
      <c r="D44" s="46">
        <f>SUM(D45:D46)</f>
        <v>1480</v>
      </c>
      <c r="E44" s="46">
        <v>0</v>
      </c>
      <c r="F44" s="46">
        <f>SUM(F45:F46)</f>
        <v>0</v>
      </c>
      <c r="G44" s="46">
        <f>SUM(G45:G46)</f>
        <v>0</v>
      </c>
      <c r="H44" s="46">
        <f>SUM(H45:H46)</f>
        <v>0</v>
      </c>
      <c r="I44" s="46">
        <f>SUM(I45:I46)</f>
        <v>0</v>
      </c>
      <c r="J44" s="48">
        <f t="shared" si="1"/>
        <v>0</v>
      </c>
    </row>
    <row r="45" spans="1:10" s="8" customFormat="1" ht="12.75" customHeight="1">
      <c r="A45" s="57" t="s">
        <v>58</v>
      </c>
      <c r="B45" s="41">
        <v>2281</v>
      </c>
      <c r="C45" s="41">
        <v>230</v>
      </c>
      <c r="D45" s="51">
        <v>0</v>
      </c>
      <c r="E45" s="51">
        <v>0</v>
      </c>
      <c r="F45" s="51">
        <v>0</v>
      </c>
      <c r="G45" s="51">
        <v>0</v>
      </c>
      <c r="H45" s="51">
        <v>0</v>
      </c>
      <c r="I45" s="51">
        <v>0</v>
      </c>
      <c r="J45" s="53">
        <f t="shared" si="1"/>
        <v>0</v>
      </c>
    </row>
    <row r="46" spans="1:10" s="8" customFormat="1" ht="12.75" customHeight="1">
      <c r="A46" s="58" t="s">
        <v>59</v>
      </c>
      <c r="B46" s="41">
        <v>2282</v>
      </c>
      <c r="C46" s="41">
        <v>240</v>
      </c>
      <c r="D46" s="51">
        <v>1480</v>
      </c>
      <c r="E46" s="51">
        <v>1480</v>
      </c>
      <c r="F46" s="51">
        <v>0</v>
      </c>
      <c r="G46" s="51">
        <v>0</v>
      </c>
      <c r="H46" s="51">
        <v>0</v>
      </c>
      <c r="I46" s="51">
        <v>0</v>
      </c>
      <c r="J46" s="53">
        <f t="shared" si="1"/>
        <v>0</v>
      </c>
    </row>
    <row r="47" spans="1:10" s="8" customFormat="1" ht="11.25">
      <c r="A47" s="42" t="s">
        <v>60</v>
      </c>
      <c r="B47" s="38">
        <v>2400</v>
      </c>
      <c r="C47" s="38">
        <v>250</v>
      </c>
      <c r="D47" s="56">
        <f t="shared" ref="D47:I47" si="3">SUM(D48:D49)</f>
        <v>0</v>
      </c>
      <c r="E47" s="56">
        <f t="shared" si="3"/>
        <v>0</v>
      </c>
      <c r="F47" s="56">
        <f t="shared" si="3"/>
        <v>0</v>
      </c>
      <c r="G47" s="56">
        <f t="shared" si="3"/>
        <v>0</v>
      </c>
      <c r="H47" s="56">
        <f t="shared" si="3"/>
        <v>0</v>
      </c>
      <c r="I47" s="56">
        <f t="shared" si="3"/>
        <v>0</v>
      </c>
      <c r="J47" s="40">
        <f t="shared" si="1"/>
        <v>0</v>
      </c>
    </row>
    <row r="48" spans="1:10" s="8" customFormat="1" ht="11.25">
      <c r="A48" s="59" t="s">
        <v>61</v>
      </c>
      <c r="B48" s="44">
        <v>2410</v>
      </c>
      <c r="C48" s="44">
        <v>260</v>
      </c>
      <c r="D48" s="47">
        <v>0</v>
      </c>
      <c r="E48" s="46">
        <v>0</v>
      </c>
      <c r="F48" s="47">
        <v>0</v>
      </c>
      <c r="G48" s="47">
        <v>0</v>
      </c>
      <c r="H48" s="47">
        <v>0</v>
      </c>
      <c r="I48" s="47">
        <v>0</v>
      </c>
      <c r="J48" s="48">
        <f t="shared" si="1"/>
        <v>0</v>
      </c>
    </row>
    <row r="49" spans="1:10" s="8" customFormat="1" ht="11.25">
      <c r="A49" s="59" t="s">
        <v>62</v>
      </c>
      <c r="B49" s="44">
        <v>2420</v>
      </c>
      <c r="C49" s="44">
        <v>270</v>
      </c>
      <c r="D49" s="47">
        <v>0</v>
      </c>
      <c r="E49" s="46">
        <v>0</v>
      </c>
      <c r="F49" s="47">
        <v>0</v>
      </c>
      <c r="G49" s="47">
        <v>0</v>
      </c>
      <c r="H49" s="47">
        <v>0</v>
      </c>
      <c r="I49" s="47">
        <v>0</v>
      </c>
      <c r="J49" s="48">
        <f t="shared" si="1"/>
        <v>0</v>
      </c>
    </row>
    <row r="50" spans="1:10" s="8" customFormat="1" ht="12" customHeight="1">
      <c r="A50" s="60" t="s">
        <v>63</v>
      </c>
      <c r="B50" s="38">
        <v>2600</v>
      </c>
      <c r="C50" s="38">
        <v>280</v>
      </c>
      <c r="D50" s="56">
        <f t="shared" ref="D50:I50" si="4">SUM(D51:D53)</f>
        <v>0</v>
      </c>
      <c r="E50" s="56">
        <f t="shared" si="4"/>
        <v>0</v>
      </c>
      <c r="F50" s="56">
        <f t="shared" si="4"/>
        <v>0</v>
      </c>
      <c r="G50" s="56">
        <f t="shared" si="4"/>
        <v>0</v>
      </c>
      <c r="H50" s="56">
        <f t="shared" si="4"/>
        <v>0</v>
      </c>
      <c r="I50" s="56">
        <f t="shared" si="4"/>
        <v>0</v>
      </c>
      <c r="J50" s="40">
        <f t="shared" si="1"/>
        <v>0</v>
      </c>
    </row>
    <row r="51" spans="1:10" s="8" customFormat="1" ht="11.25">
      <c r="A51" s="54" t="s">
        <v>64</v>
      </c>
      <c r="B51" s="44">
        <v>2610</v>
      </c>
      <c r="C51" s="44">
        <v>290</v>
      </c>
      <c r="D51" s="61">
        <v>0</v>
      </c>
      <c r="E51" s="62">
        <v>0</v>
      </c>
      <c r="F51" s="61">
        <v>0</v>
      </c>
      <c r="G51" s="61">
        <v>0</v>
      </c>
      <c r="H51" s="61">
        <v>0</v>
      </c>
      <c r="I51" s="61">
        <v>0</v>
      </c>
      <c r="J51" s="48">
        <f t="shared" si="1"/>
        <v>0</v>
      </c>
    </row>
    <row r="52" spans="1:10" s="8" customFormat="1" ht="11.25">
      <c r="A52" s="54" t="s">
        <v>65</v>
      </c>
      <c r="B52" s="44">
        <v>2620</v>
      </c>
      <c r="C52" s="44">
        <v>300</v>
      </c>
      <c r="D52" s="61">
        <v>0</v>
      </c>
      <c r="E52" s="62">
        <v>0</v>
      </c>
      <c r="F52" s="61">
        <v>0</v>
      </c>
      <c r="G52" s="61">
        <v>0</v>
      </c>
      <c r="H52" s="61">
        <v>0</v>
      </c>
      <c r="I52" s="61">
        <v>0</v>
      </c>
      <c r="J52" s="48">
        <f t="shared" si="1"/>
        <v>0</v>
      </c>
    </row>
    <row r="53" spans="1:10" s="8" customFormat="1" ht="11.25">
      <c r="A53" s="59" t="s">
        <v>66</v>
      </c>
      <c r="B53" s="44">
        <v>2630</v>
      </c>
      <c r="C53" s="44">
        <v>310</v>
      </c>
      <c r="D53" s="61">
        <v>0</v>
      </c>
      <c r="E53" s="62">
        <v>0</v>
      </c>
      <c r="F53" s="61">
        <v>0</v>
      </c>
      <c r="G53" s="61">
        <v>0</v>
      </c>
      <c r="H53" s="61">
        <v>0</v>
      </c>
      <c r="I53" s="61">
        <v>0</v>
      </c>
      <c r="J53" s="48">
        <f t="shared" si="1"/>
        <v>0</v>
      </c>
    </row>
    <row r="54" spans="1:10" s="8" customFormat="1" ht="11.25">
      <c r="A54" s="55" t="s">
        <v>67</v>
      </c>
      <c r="B54" s="38">
        <v>2700</v>
      </c>
      <c r="C54" s="38">
        <v>320</v>
      </c>
      <c r="D54" s="63">
        <f t="shared" ref="D54:I54" si="5">SUM(D55:D57)</f>
        <v>7603.2</v>
      </c>
      <c r="E54" s="64">
        <v>7603.2</v>
      </c>
      <c r="F54" s="63">
        <f t="shared" si="5"/>
        <v>0</v>
      </c>
      <c r="G54" s="63">
        <f t="shared" si="5"/>
        <v>7603.2</v>
      </c>
      <c r="H54" s="63">
        <f t="shared" si="5"/>
        <v>7603.2</v>
      </c>
      <c r="I54" s="63">
        <f t="shared" si="5"/>
        <v>0</v>
      </c>
      <c r="J54" s="40">
        <f t="shared" si="1"/>
        <v>0</v>
      </c>
    </row>
    <row r="55" spans="1:10" s="8" customFormat="1" ht="12.75" customHeight="1">
      <c r="A55" s="54" t="s">
        <v>68</v>
      </c>
      <c r="B55" s="44">
        <v>2710</v>
      </c>
      <c r="C55" s="44">
        <v>330</v>
      </c>
      <c r="D55" s="61">
        <v>0</v>
      </c>
      <c r="E55" s="62">
        <v>0</v>
      </c>
      <c r="F55" s="61">
        <v>0</v>
      </c>
      <c r="G55" s="61">
        <v>0</v>
      </c>
      <c r="H55" s="61">
        <v>0</v>
      </c>
      <c r="I55" s="61">
        <v>0</v>
      </c>
      <c r="J55" s="48">
        <f t="shared" si="1"/>
        <v>0</v>
      </c>
    </row>
    <row r="56" spans="1:10" s="8" customFormat="1" ht="11.25">
      <c r="A56" s="54" t="s">
        <v>69</v>
      </c>
      <c r="B56" s="44">
        <v>2720</v>
      </c>
      <c r="C56" s="44">
        <v>340</v>
      </c>
      <c r="D56" s="61">
        <v>0</v>
      </c>
      <c r="E56" s="62">
        <v>0</v>
      </c>
      <c r="F56" s="61">
        <v>0</v>
      </c>
      <c r="G56" s="61">
        <v>0</v>
      </c>
      <c r="H56" s="61">
        <v>0</v>
      </c>
      <c r="I56" s="61">
        <v>0</v>
      </c>
      <c r="J56" s="48">
        <f t="shared" si="1"/>
        <v>0</v>
      </c>
    </row>
    <row r="57" spans="1:10" s="8" customFormat="1" ht="11.25">
      <c r="A57" s="54" t="s">
        <v>70</v>
      </c>
      <c r="B57" s="44">
        <v>2730</v>
      </c>
      <c r="C57" s="44">
        <v>350</v>
      </c>
      <c r="D57" s="61">
        <v>7603.2</v>
      </c>
      <c r="E57" s="62">
        <v>0</v>
      </c>
      <c r="F57" s="61">
        <v>0</v>
      </c>
      <c r="G57" s="61">
        <v>7603.2</v>
      </c>
      <c r="H57" s="61">
        <v>7603.2</v>
      </c>
      <c r="I57" s="61">
        <v>0</v>
      </c>
      <c r="J57" s="48">
        <f t="shared" si="1"/>
        <v>0</v>
      </c>
    </row>
    <row r="58" spans="1:10" s="8" customFormat="1" ht="11.25">
      <c r="A58" s="55" t="s">
        <v>71</v>
      </c>
      <c r="B58" s="38">
        <v>2800</v>
      </c>
      <c r="C58" s="38">
        <v>360</v>
      </c>
      <c r="D58" s="64">
        <v>0</v>
      </c>
      <c r="E58" s="63">
        <v>0</v>
      </c>
      <c r="F58" s="64">
        <v>0</v>
      </c>
      <c r="G58" s="64">
        <v>0</v>
      </c>
      <c r="H58" s="64">
        <v>0</v>
      </c>
      <c r="I58" s="64">
        <v>0</v>
      </c>
      <c r="J58" s="40">
        <f t="shared" si="1"/>
        <v>0</v>
      </c>
    </row>
    <row r="59" spans="1:10" s="8" customFormat="1" ht="11.25">
      <c r="A59" s="38" t="s">
        <v>72</v>
      </c>
      <c r="B59" s="38">
        <v>3000</v>
      </c>
      <c r="C59" s="38">
        <v>370</v>
      </c>
      <c r="D59" s="63">
        <f t="shared" ref="D59:I59" si="6">D60+D74</f>
        <v>0</v>
      </c>
      <c r="E59" s="63">
        <f t="shared" si="6"/>
        <v>0</v>
      </c>
      <c r="F59" s="63">
        <f t="shared" si="6"/>
        <v>0</v>
      </c>
      <c r="G59" s="63">
        <f t="shared" si="6"/>
        <v>0</v>
      </c>
      <c r="H59" s="63">
        <f t="shared" si="6"/>
        <v>0</v>
      </c>
      <c r="I59" s="63">
        <f t="shared" si="6"/>
        <v>0</v>
      </c>
      <c r="J59" s="40">
        <f t="shared" si="1"/>
        <v>0</v>
      </c>
    </row>
    <row r="60" spans="1:10" s="8" customFormat="1" ht="11.25">
      <c r="A60" s="42" t="s">
        <v>73</v>
      </c>
      <c r="B60" s="38">
        <v>3100</v>
      </c>
      <c r="C60" s="38">
        <v>380</v>
      </c>
      <c r="D60" s="63">
        <f t="shared" ref="D60:I60" si="7">D61+D62+D65+D68+D72+D73</f>
        <v>0</v>
      </c>
      <c r="E60" s="63">
        <f t="shared" si="7"/>
        <v>0</v>
      </c>
      <c r="F60" s="63">
        <f t="shared" si="7"/>
        <v>0</v>
      </c>
      <c r="G60" s="63">
        <f t="shared" si="7"/>
        <v>0</v>
      </c>
      <c r="H60" s="63">
        <f t="shared" si="7"/>
        <v>0</v>
      </c>
      <c r="I60" s="63">
        <f t="shared" si="7"/>
        <v>0</v>
      </c>
      <c r="J60" s="40">
        <f t="shared" si="1"/>
        <v>0</v>
      </c>
    </row>
    <row r="61" spans="1:10" s="8" customFormat="1" ht="11.25">
      <c r="A61" s="54" t="s">
        <v>74</v>
      </c>
      <c r="B61" s="44">
        <v>3110</v>
      </c>
      <c r="C61" s="44">
        <v>390</v>
      </c>
      <c r="D61" s="61">
        <v>0</v>
      </c>
      <c r="E61" s="62">
        <v>0</v>
      </c>
      <c r="F61" s="61">
        <v>0</v>
      </c>
      <c r="G61" s="61">
        <v>0</v>
      </c>
      <c r="H61" s="61">
        <v>0</v>
      </c>
      <c r="I61" s="61">
        <v>0</v>
      </c>
      <c r="J61" s="48">
        <f t="shared" si="1"/>
        <v>0</v>
      </c>
    </row>
    <row r="62" spans="1:10" s="8" customFormat="1" ht="11.25">
      <c r="A62" s="59" t="s">
        <v>75</v>
      </c>
      <c r="B62" s="44">
        <v>3120</v>
      </c>
      <c r="C62" s="44">
        <v>400</v>
      </c>
      <c r="D62" s="65">
        <f t="shared" ref="D62:I62" si="8">SUM(D63:D64)</f>
        <v>0</v>
      </c>
      <c r="E62" s="65">
        <f t="shared" si="8"/>
        <v>0</v>
      </c>
      <c r="F62" s="65">
        <f t="shared" si="8"/>
        <v>0</v>
      </c>
      <c r="G62" s="65">
        <f t="shared" si="8"/>
        <v>0</v>
      </c>
      <c r="H62" s="65">
        <f t="shared" si="8"/>
        <v>0</v>
      </c>
      <c r="I62" s="65">
        <f t="shared" si="8"/>
        <v>0</v>
      </c>
      <c r="J62" s="48">
        <f t="shared" si="1"/>
        <v>0</v>
      </c>
    </row>
    <row r="63" spans="1:10" s="8" customFormat="1" ht="11.25">
      <c r="A63" s="49" t="s">
        <v>76</v>
      </c>
      <c r="B63" s="41">
        <v>3121</v>
      </c>
      <c r="C63" s="41">
        <v>410</v>
      </c>
      <c r="D63" s="66">
        <v>0</v>
      </c>
      <c r="E63" s="67">
        <v>0</v>
      </c>
      <c r="F63" s="66">
        <v>0</v>
      </c>
      <c r="G63" s="66">
        <v>0</v>
      </c>
      <c r="H63" s="66">
        <v>0</v>
      </c>
      <c r="I63" s="66">
        <v>0</v>
      </c>
      <c r="J63" s="53">
        <f t="shared" si="1"/>
        <v>0</v>
      </c>
    </row>
    <row r="64" spans="1:10" s="8" customFormat="1" ht="11.25">
      <c r="A64" s="49" t="s">
        <v>77</v>
      </c>
      <c r="B64" s="41">
        <v>3122</v>
      </c>
      <c r="C64" s="41">
        <v>420</v>
      </c>
      <c r="D64" s="66">
        <v>0</v>
      </c>
      <c r="E64" s="67">
        <v>0</v>
      </c>
      <c r="F64" s="66">
        <v>0</v>
      </c>
      <c r="G64" s="66">
        <v>0</v>
      </c>
      <c r="H64" s="66">
        <v>0</v>
      </c>
      <c r="I64" s="66">
        <v>0</v>
      </c>
      <c r="J64" s="53">
        <f t="shared" si="1"/>
        <v>0</v>
      </c>
    </row>
    <row r="65" spans="1:10" s="8" customFormat="1" ht="11.25">
      <c r="A65" s="43" t="s">
        <v>78</v>
      </c>
      <c r="B65" s="44">
        <v>3130</v>
      </c>
      <c r="C65" s="44">
        <v>430</v>
      </c>
      <c r="D65" s="62">
        <f t="shared" ref="D65:I65" si="9">SUM(D66:D67)</f>
        <v>0</v>
      </c>
      <c r="E65" s="62">
        <f t="shared" si="9"/>
        <v>0</v>
      </c>
      <c r="F65" s="62">
        <f t="shared" si="9"/>
        <v>0</v>
      </c>
      <c r="G65" s="62">
        <f t="shared" si="9"/>
        <v>0</v>
      </c>
      <c r="H65" s="62">
        <f t="shared" si="9"/>
        <v>0</v>
      </c>
      <c r="I65" s="62">
        <f t="shared" si="9"/>
        <v>0</v>
      </c>
      <c r="J65" s="68">
        <f t="shared" si="1"/>
        <v>0</v>
      </c>
    </row>
    <row r="66" spans="1:10" s="8" customFormat="1" ht="11.25">
      <c r="A66" s="49" t="s">
        <v>79</v>
      </c>
      <c r="B66" s="41">
        <v>3131</v>
      </c>
      <c r="C66" s="41">
        <v>440</v>
      </c>
      <c r="D66" s="66">
        <v>0</v>
      </c>
      <c r="E66" s="67">
        <v>0</v>
      </c>
      <c r="F66" s="66">
        <v>0</v>
      </c>
      <c r="G66" s="66">
        <v>0</v>
      </c>
      <c r="H66" s="66">
        <v>0</v>
      </c>
      <c r="I66" s="66">
        <v>0</v>
      </c>
      <c r="J66" s="53">
        <f t="shared" si="1"/>
        <v>0</v>
      </c>
    </row>
    <row r="67" spans="1:10" s="8" customFormat="1" ht="11.25">
      <c r="A67" s="49" t="s">
        <v>80</v>
      </c>
      <c r="B67" s="41">
        <v>3132</v>
      </c>
      <c r="C67" s="41">
        <v>450</v>
      </c>
      <c r="D67" s="66">
        <v>0</v>
      </c>
      <c r="E67" s="67">
        <v>0</v>
      </c>
      <c r="F67" s="66">
        <v>0</v>
      </c>
      <c r="G67" s="66">
        <v>0</v>
      </c>
      <c r="H67" s="66">
        <v>0</v>
      </c>
      <c r="I67" s="66">
        <v>0</v>
      </c>
      <c r="J67" s="53">
        <f t="shared" si="1"/>
        <v>0</v>
      </c>
    </row>
    <row r="68" spans="1:10" s="8" customFormat="1" ht="11.25">
      <c r="A68" s="43" t="s">
        <v>81</v>
      </c>
      <c r="B68" s="44">
        <v>3140</v>
      </c>
      <c r="C68" s="44">
        <v>460</v>
      </c>
      <c r="D68" s="62">
        <f t="shared" ref="D68:I68" si="10">SUM(D69:D71)</f>
        <v>0</v>
      </c>
      <c r="E68" s="62">
        <f t="shared" si="10"/>
        <v>0</v>
      </c>
      <c r="F68" s="62">
        <f t="shared" si="10"/>
        <v>0</v>
      </c>
      <c r="G68" s="62">
        <f t="shared" si="10"/>
        <v>0</v>
      </c>
      <c r="H68" s="62">
        <f t="shared" si="10"/>
        <v>0</v>
      </c>
      <c r="I68" s="62">
        <f t="shared" si="10"/>
        <v>0</v>
      </c>
      <c r="J68" s="68">
        <f t="shared" si="1"/>
        <v>0</v>
      </c>
    </row>
    <row r="69" spans="1:10" s="8" customFormat="1" ht="12">
      <c r="A69" s="69" t="s">
        <v>82</v>
      </c>
      <c r="B69" s="41">
        <v>3141</v>
      </c>
      <c r="C69" s="41">
        <v>470</v>
      </c>
      <c r="D69" s="66">
        <v>0</v>
      </c>
      <c r="E69" s="67">
        <v>0</v>
      </c>
      <c r="F69" s="66">
        <v>0</v>
      </c>
      <c r="G69" s="66">
        <v>0</v>
      </c>
      <c r="H69" s="66">
        <v>0</v>
      </c>
      <c r="I69" s="66">
        <v>0</v>
      </c>
      <c r="J69" s="53">
        <f t="shared" si="1"/>
        <v>0</v>
      </c>
    </row>
    <row r="70" spans="1:10" s="8" customFormat="1" ht="12">
      <c r="A70" s="69" t="s">
        <v>83</v>
      </c>
      <c r="B70" s="41">
        <v>3142</v>
      </c>
      <c r="C70" s="41">
        <v>480</v>
      </c>
      <c r="D70" s="66">
        <v>0</v>
      </c>
      <c r="E70" s="67">
        <v>0</v>
      </c>
      <c r="F70" s="66">
        <v>0</v>
      </c>
      <c r="G70" s="66">
        <v>0</v>
      </c>
      <c r="H70" s="66">
        <v>0</v>
      </c>
      <c r="I70" s="66">
        <v>0</v>
      </c>
      <c r="J70" s="53">
        <f t="shared" si="1"/>
        <v>0</v>
      </c>
    </row>
    <row r="71" spans="1:10" s="8" customFormat="1" ht="12">
      <c r="A71" s="69" t="s">
        <v>84</v>
      </c>
      <c r="B71" s="41">
        <v>3143</v>
      </c>
      <c r="C71" s="41">
        <v>490</v>
      </c>
      <c r="D71" s="66">
        <v>0</v>
      </c>
      <c r="E71" s="67">
        <v>0</v>
      </c>
      <c r="F71" s="66">
        <v>0</v>
      </c>
      <c r="G71" s="66">
        <v>0</v>
      </c>
      <c r="H71" s="66">
        <v>0</v>
      </c>
      <c r="I71" s="66">
        <v>0</v>
      </c>
      <c r="J71" s="53">
        <f t="shared" si="1"/>
        <v>0</v>
      </c>
    </row>
    <row r="72" spans="1:10" s="8" customFormat="1" ht="11.25">
      <c r="A72" s="43" t="s">
        <v>85</v>
      </c>
      <c r="B72" s="44">
        <v>3150</v>
      </c>
      <c r="C72" s="44">
        <v>500</v>
      </c>
      <c r="D72" s="61">
        <v>0</v>
      </c>
      <c r="E72" s="62">
        <v>0</v>
      </c>
      <c r="F72" s="61">
        <v>0</v>
      </c>
      <c r="G72" s="61">
        <v>0</v>
      </c>
      <c r="H72" s="61">
        <v>0</v>
      </c>
      <c r="I72" s="61">
        <v>0</v>
      </c>
      <c r="J72" s="68">
        <f t="shared" si="1"/>
        <v>0</v>
      </c>
    </row>
    <row r="73" spans="1:10" s="8" customFormat="1" ht="11.25">
      <c r="A73" s="43" t="s">
        <v>86</v>
      </c>
      <c r="B73" s="44">
        <v>3160</v>
      </c>
      <c r="C73" s="44">
        <v>510</v>
      </c>
      <c r="D73" s="61">
        <v>0</v>
      </c>
      <c r="E73" s="62">
        <v>0</v>
      </c>
      <c r="F73" s="61">
        <v>0</v>
      </c>
      <c r="G73" s="61">
        <v>0</v>
      </c>
      <c r="H73" s="61">
        <v>0</v>
      </c>
      <c r="I73" s="61">
        <v>0</v>
      </c>
      <c r="J73" s="68">
        <f t="shared" si="1"/>
        <v>0</v>
      </c>
    </row>
    <row r="74" spans="1:10" s="8" customFormat="1" ht="11.25">
      <c r="A74" s="42" t="s">
        <v>87</v>
      </c>
      <c r="B74" s="38">
        <v>3200</v>
      </c>
      <c r="C74" s="38">
        <v>520</v>
      </c>
      <c r="D74" s="63">
        <f t="shared" ref="D74:I74" si="11">SUM(D75:D78)</f>
        <v>0</v>
      </c>
      <c r="E74" s="63">
        <f t="shared" si="11"/>
        <v>0</v>
      </c>
      <c r="F74" s="63">
        <f t="shared" si="11"/>
        <v>0</v>
      </c>
      <c r="G74" s="63">
        <f t="shared" si="11"/>
        <v>0</v>
      </c>
      <c r="H74" s="63">
        <f t="shared" si="11"/>
        <v>0</v>
      </c>
      <c r="I74" s="63">
        <f t="shared" si="11"/>
        <v>0</v>
      </c>
      <c r="J74" s="40">
        <f t="shared" si="1"/>
        <v>0</v>
      </c>
    </row>
    <row r="75" spans="1:10" s="8" customFormat="1" ht="11.25">
      <c r="A75" s="54" t="s">
        <v>88</v>
      </c>
      <c r="B75" s="44">
        <v>3210</v>
      </c>
      <c r="C75" s="44">
        <v>530</v>
      </c>
      <c r="D75" s="70">
        <v>0</v>
      </c>
      <c r="E75" s="71">
        <v>0</v>
      </c>
      <c r="F75" s="70">
        <v>0</v>
      </c>
      <c r="G75" s="70">
        <v>0</v>
      </c>
      <c r="H75" s="70">
        <v>0</v>
      </c>
      <c r="I75" s="70">
        <v>0</v>
      </c>
      <c r="J75" s="68">
        <f t="shared" si="1"/>
        <v>0</v>
      </c>
    </row>
    <row r="76" spans="1:10" s="8" customFormat="1" ht="11.25">
      <c r="A76" s="54" t="s">
        <v>89</v>
      </c>
      <c r="B76" s="44">
        <v>3220</v>
      </c>
      <c r="C76" s="44">
        <v>540</v>
      </c>
      <c r="D76" s="70">
        <v>0</v>
      </c>
      <c r="E76" s="71">
        <v>0</v>
      </c>
      <c r="F76" s="70">
        <v>0</v>
      </c>
      <c r="G76" s="70">
        <v>0</v>
      </c>
      <c r="H76" s="70">
        <v>0</v>
      </c>
      <c r="I76" s="70">
        <v>0</v>
      </c>
      <c r="J76" s="68">
        <f t="shared" si="1"/>
        <v>0</v>
      </c>
    </row>
    <row r="77" spans="1:10" s="8" customFormat="1" ht="11.25">
      <c r="A77" s="43" t="s">
        <v>90</v>
      </c>
      <c r="B77" s="44">
        <v>3230</v>
      </c>
      <c r="C77" s="44">
        <v>550</v>
      </c>
      <c r="D77" s="70">
        <v>0</v>
      </c>
      <c r="E77" s="71">
        <v>0</v>
      </c>
      <c r="F77" s="70">
        <v>0</v>
      </c>
      <c r="G77" s="70">
        <v>0</v>
      </c>
      <c r="H77" s="70">
        <v>0</v>
      </c>
      <c r="I77" s="70">
        <v>0</v>
      </c>
      <c r="J77" s="68">
        <f t="shared" si="1"/>
        <v>0</v>
      </c>
    </row>
    <row r="78" spans="1:10" s="8" customFormat="1" ht="11.25">
      <c r="A78" s="54" t="s">
        <v>91</v>
      </c>
      <c r="B78" s="44">
        <v>3240</v>
      </c>
      <c r="C78" s="44">
        <v>560</v>
      </c>
      <c r="D78" s="61">
        <v>0</v>
      </c>
      <c r="E78" s="62">
        <v>0</v>
      </c>
      <c r="F78" s="61">
        <v>0</v>
      </c>
      <c r="G78" s="61">
        <v>0</v>
      </c>
      <c r="H78" s="61">
        <v>0</v>
      </c>
      <c r="I78" s="61">
        <v>0</v>
      </c>
      <c r="J78" s="68">
        <f t="shared" si="1"/>
        <v>0</v>
      </c>
    </row>
    <row r="79" spans="1:10" s="8" customFormat="1" ht="11.25">
      <c r="A79" s="38" t="s">
        <v>92</v>
      </c>
      <c r="B79" s="38">
        <v>4100</v>
      </c>
      <c r="C79" s="38">
        <v>570</v>
      </c>
      <c r="D79" s="71">
        <f t="shared" ref="D79:I79" si="12">SUM(D80)</f>
        <v>0</v>
      </c>
      <c r="E79" s="71">
        <f t="shared" si="12"/>
        <v>0</v>
      </c>
      <c r="F79" s="71">
        <f t="shared" si="12"/>
        <v>0</v>
      </c>
      <c r="G79" s="71">
        <f t="shared" si="12"/>
        <v>0</v>
      </c>
      <c r="H79" s="71">
        <f t="shared" si="12"/>
        <v>0</v>
      </c>
      <c r="I79" s="71">
        <f t="shared" si="12"/>
        <v>0</v>
      </c>
      <c r="J79" s="40">
        <f t="shared" si="1"/>
        <v>0</v>
      </c>
    </row>
    <row r="80" spans="1:10" s="8" customFormat="1" ht="11.25">
      <c r="A80" s="43" t="s">
        <v>93</v>
      </c>
      <c r="B80" s="44">
        <v>4110</v>
      </c>
      <c r="C80" s="44">
        <v>580</v>
      </c>
      <c r="D80" s="62">
        <f t="shared" ref="D80:I80" si="13">SUM(D81:D83)</f>
        <v>0</v>
      </c>
      <c r="E80" s="62">
        <f t="shared" si="13"/>
        <v>0</v>
      </c>
      <c r="F80" s="62">
        <f t="shared" si="13"/>
        <v>0</v>
      </c>
      <c r="G80" s="62">
        <f t="shared" si="13"/>
        <v>0</v>
      </c>
      <c r="H80" s="62">
        <f t="shared" si="13"/>
        <v>0</v>
      </c>
      <c r="I80" s="62">
        <f t="shared" si="13"/>
        <v>0</v>
      </c>
      <c r="J80" s="68">
        <f t="shared" si="1"/>
        <v>0</v>
      </c>
    </row>
    <row r="81" spans="1:10" s="8" customFormat="1" ht="11.25">
      <c r="A81" s="49" t="s">
        <v>94</v>
      </c>
      <c r="B81" s="41">
        <v>4111</v>
      </c>
      <c r="C81" s="41">
        <v>590</v>
      </c>
      <c r="D81" s="61">
        <v>0</v>
      </c>
      <c r="E81" s="62">
        <v>0</v>
      </c>
      <c r="F81" s="61">
        <v>0</v>
      </c>
      <c r="G81" s="61">
        <v>0</v>
      </c>
      <c r="H81" s="61">
        <v>0</v>
      </c>
      <c r="I81" s="61">
        <v>0</v>
      </c>
      <c r="J81" s="53">
        <f t="shared" si="1"/>
        <v>0</v>
      </c>
    </row>
    <row r="82" spans="1:10" s="8" customFormat="1" ht="12.75" customHeight="1">
      <c r="A82" s="49" t="s">
        <v>95</v>
      </c>
      <c r="B82" s="41">
        <v>4112</v>
      </c>
      <c r="C82" s="41">
        <v>600</v>
      </c>
      <c r="D82" s="61">
        <v>0</v>
      </c>
      <c r="E82" s="62">
        <v>0</v>
      </c>
      <c r="F82" s="61">
        <v>0</v>
      </c>
      <c r="G82" s="61">
        <v>0</v>
      </c>
      <c r="H82" s="61">
        <v>0</v>
      </c>
      <c r="I82" s="61">
        <v>0</v>
      </c>
      <c r="J82" s="53">
        <f t="shared" si="1"/>
        <v>0</v>
      </c>
    </row>
    <row r="83" spans="1:10" s="8" customFormat="1" ht="12.75">
      <c r="A83" s="72" t="s">
        <v>96</v>
      </c>
      <c r="B83" s="41">
        <v>4113</v>
      </c>
      <c r="C83" s="41">
        <v>610</v>
      </c>
      <c r="D83" s="66">
        <v>0</v>
      </c>
      <c r="E83" s="67">
        <v>0</v>
      </c>
      <c r="F83" s="66">
        <v>0</v>
      </c>
      <c r="G83" s="66">
        <v>0</v>
      </c>
      <c r="H83" s="66">
        <v>0</v>
      </c>
      <c r="I83" s="66">
        <v>0</v>
      </c>
      <c r="J83" s="53">
        <f t="shared" si="1"/>
        <v>0</v>
      </c>
    </row>
    <row r="84" spans="1:10" s="8" customFormat="1" ht="11.25">
      <c r="A84" s="38" t="s">
        <v>97</v>
      </c>
      <c r="B84" s="38">
        <v>4200</v>
      </c>
      <c r="C84" s="38">
        <v>620</v>
      </c>
      <c r="D84" s="63">
        <f t="shared" ref="D84:I84" si="14">D85</f>
        <v>0</v>
      </c>
      <c r="E84" s="63">
        <f t="shared" si="14"/>
        <v>0</v>
      </c>
      <c r="F84" s="63">
        <f t="shared" si="14"/>
        <v>0</v>
      </c>
      <c r="G84" s="63">
        <f t="shared" si="14"/>
        <v>0</v>
      </c>
      <c r="H84" s="63">
        <f t="shared" si="14"/>
        <v>0</v>
      </c>
      <c r="I84" s="63">
        <f t="shared" si="14"/>
        <v>0</v>
      </c>
      <c r="J84" s="40">
        <f t="shared" si="1"/>
        <v>0</v>
      </c>
    </row>
    <row r="85" spans="1:10" s="8" customFormat="1" ht="11.25">
      <c r="A85" s="43" t="s">
        <v>98</v>
      </c>
      <c r="B85" s="44">
        <v>4210</v>
      </c>
      <c r="C85" s="44">
        <v>630</v>
      </c>
      <c r="D85" s="61">
        <v>0</v>
      </c>
      <c r="E85" s="62">
        <v>0</v>
      </c>
      <c r="F85" s="61">
        <v>0</v>
      </c>
      <c r="G85" s="61">
        <v>0</v>
      </c>
      <c r="H85" s="61">
        <v>0</v>
      </c>
      <c r="I85" s="61">
        <v>0</v>
      </c>
      <c r="J85" s="68">
        <f t="shared" si="1"/>
        <v>0</v>
      </c>
    </row>
    <row r="86" spans="1:10" s="8" customFormat="1" ht="11.25">
      <c r="A86" s="49" t="s">
        <v>99</v>
      </c>
      <c r="B86" s="41">
        <v>5000</v>
      </c>
      <c r="C86" s="41">
        <v>640</v>
      </c>
      <c r="D86" s="66" t="s">
        <v>100</v>
      </c>
      <c r="E86" s="66">
        <v>788350</v>
      </c>
      <c r="F86" s="73" t="s">
        <v>100</v>
      </c>
      <c r="G86" s="73" t="s">
        <v>100</v>
      </c>
      <c r="H86" s="73" t="s">
        <v>100</v>
      </c>
      <c r="I86" s="73" t="s">
        <v>100</v>
      </c>
      <c r="J86" s="53" t="s">
        <v>100</v>
      </c>
    </row>
    <row r="87" spans="1:10" s="8" customFormat="1" ht="11.25">
      <c r="A87" s="49" t="s">
        <v>101</v>
      </c>
      <c r="B87" s="41">
        <v>9000</v>
      </c>
      <c r="C87" s="41">
        <v>650</v>
      </c>
      <c r="D87" s="66">
        <v>0</v>
      </c>
      <c r="E87" s="67">
        <v>0</v>
      </c>
      <c r="F87" s="66">
        <v>0</v>
      </c>
      <c r="G87" s="66">
        <v>0</v>
      </c>
      <c r="H87" s="66">
        <v>0</v>
      </c>
      <c r="I87" s="66">
        <v>0</v>
      </c>
      <c r="J87" s="53">
        <f t="shared" si="1"/>
        <v>0</v>
      </c>
    </row>
    <row r="88" spans="1:10" s="8" customFormat="1" ht="11.25" hidden="1">
      <c r="A88" s="74"/>
      <c r="B88" s="75"/>
      <c r="C88" s="75">
        <v>650</v>
      </c>
      <c r="D88" s="76"/>
      <c r="E88" s="77"/>
      <c r="F88" s="76"/>
      <c r="G88" s="76"/>
      <c r="H88" s="76"/>
      <c r="I88" s="76"/>
      <c r="J88" s="78"/>
    </row>
    <row r="89" spans="1:10" s="8" customFormat="1" ht="11.25" hidden="1">
      <c r="A89" s="49"/>
      <c r="B89" s="79"/>
      <c r="C89" s="79"/>
      <c r="D89" s="80"/>
      <c r="E89" s="81"/>
      <c r="F89" s="80"/>
      <c r="G89" s="80"/>
      <c r="H89" s="80"/>
      <c r="I89" s="80"/>
      <c r="J89" s="82"/>
    </row>
    <row r="90" spans="1:10" s="8" customFormat="1" ht="11.25" hidden="1">
      <c r="A90" s="49"/>
      <c r="B90" s="79"/>
      <c r="C90" s="79"/>
      <c r="D90" s="80"/>
      <c r="E90" s="81"/>
      <c r="F90" s="80"/>
      <c r="G90" s="80"/>
      <c r="H90" s="80"/>
      <c r="I90" s="80"/>
      <c r="J90" s="82"/>
    </row>
    <row r="91" spans="1:10" s="8" customFormat="1" ht="12.75" hidden="1">
      <c r="A91" s="83"/>
      <c r="B91" s="79"/>
      <c r="C91" s="79"/>
      <c r="D91" s="80"/>
      <c r="E91" s="84"/>
      <c r="F91" s="80"/>
      <c r="G91" s="80"/>
      <c r="H91" s="80"/>
      <c r="I91" s="80"/>
      <c r="J91" s="82"/>
    </row>
    <row r="92" spans="1:10" s="8" customFormat="1" ht="11.25" hidden="1">
      <c r="A92" s="43"/>
      <c r="B92" s="85"/>
      <c r="C92" s="85"/>
      <c r="D92" s="86"/>
      <c r="E92" s="87"/>
      <c r="F92" s="86"/>
      <c r="G92" s="86"/>
      <c r="H92" s="86"/>
      <c r="I92" s="86"/>
      <c r="J92" s="88"/>
    </row>
    <row r="93" spans="1:10" s="8" customFormat="1" ht="11.25" hidden="1">
      <c r="A93" s="49"/>
      <c r="B93" s="79"/>
      <c r="C93" s="79"/>
      <c r="D93" s="80"/>
      <c r="E93" s="81"/>
      <c r="F93" s="80"/>
      <c r="G93" s="80"/>
      <c r="H93" s="80"/>
      <c r="I93" s="80"/>
      <c r="J93" s="82"/>
    </row>
    <row r="94" spans="1:10" s="8" customFormat="1" ht="11.25" hidden="1">
      <c r="A94" s="49"/>
      <c r="B94" s="79"/>
      <c r="C94" s="79"/>
      <c r="D94" s="80"/>
      <c r="E94" s="81"/>
      <c r="F94" s="80"/>
      <c r="G94" s="80"/>
      <c r="H94" s="80"/>
      <c r="I94" s="80"/>
      <c r="J94" s="82"/>
    </row>
    <row r="95" spans="1:10" s="8" customFormat="1" ht="11.25" hidden="1">
      <c r="A95" s="49"/>
      <c r="B95" s="79"/>
      <c r="C95" s="79"/>
      <c r="D95" s="80"/>
      <c r="E95" s="81"/>
      <c r="F95" s="80"/>
      <c r="G95" s="80"/>
      <c r="H95" s="80"/>
      <c r="I95" s="80"/>
      <c r="J95" s="82"/>
    </row>
    <row r="96" spans="1:10" s="8" customFormat="1" ht="12" hidden="1">
      <c r="A96" s="89"/>
      <c r="B96" s="90"/>
      <c r="C96" s="90"/>
      <c r="D96" s="91"/>
      <c r="E96" s="92"/>
      <c r="F96" s="91"/>
      <c r="G96" s="91"/>
      <c r="H96" s="91"/>
      <c r="I96" s="91"/>
      <c r="J96" s="88"/>
    </row>
    <row r="97" spans="1:10" s="8" customFormat="1" ht="11.25" hidden="1">
      <c r="A97" s="43"/>
      <c r="B97" s="85"/>
      <c r="C97" s="85"/>
      <c r="D97" s="93"/>
      <c r="E97" s="94"/>
      <c r="F97" s="93"/>
      <c r="G97" s="93"/>
      <c r="H97" s="93"/>
      <c r="I97" s="93"/>
      <c r="J97" s="95"/>
    </row>
    <row r="98" spans="1:10" s="8" customFormat="1" ht="11.25" hidden="1">
      <c r="A98" s="43"/>
      <c r="B98" s="85"/>
      <c r="C98" s="85"/>
      <c r="D98" s="93"/>
      <c r="E98" s="94"/>
      <c r="F98" s="93"/>
      <c r="G98" s="93"/>
      <c r="H98" s="93"/>
      <c r="I98" s="93"/>
      <c r="J98" s="95"/>
    </row>
    <row r="99" spans="1:10" s="8" customFormat="1" ht="11.25" hidden="1">
      <c r="A99" s="96"/>
      <c r="B99" s="97"/>
      <c r="C99" s="79"/>
      <c r="D99" s="81"/>
      <c r="E99" s="98"/>
      <c r="F99" s="99"/>
      <c r="G99" s="99"/>
      <c r="H99" s="99"/>
      <c r="I99" s="99"/>
      <c r="J99" s="100"/>
    </row>
    <row r="100" spans="1:10" ht="14.25" customHeight="1">
      <c r="A100" s="13" t="s">
        <v>102</v>
      </c>
      <c r="D100" s="101"/>
      <c r="E100" s="101"/>
    </row>
    <row r="101" spans="1:10" s="1" customFormat="1" ht="12.75" customHeight="1">
      <c r="A101" s="102" t="str">
        <f>[1]ЗАПОЛНИТЬ!F30</f>
        <v xml:space="preserve">Керівник </v>
      </c>
      <c r="C101" s="102"/>
      <c r="D101" s="103"/>
      <c r="E101" s="103"/>
      <c r="F101" s="102"/>
      <c r="G101" s="104" t="str">
        <f>[1]ЗАПОЛНИТЬ!F26</f>
        <v>І.В. Топчій</v>
      </c>
      <c r="H101" s="104"/>
      <c r="I101" s="104"/>
    </row>
    <row r="102" spans="1:10" s="1" customFormat="1" ht="12.75" customHeight="1">
      <c r="B102" s="102"/>
      <c r="C102" s="102"/>
      <c r="D102" s="105" t="s">
        <v>103</v>
      </c>
      <c r="E102" s="105"/>
      <c r="F102" s="102"/>
      <c r="G102" s="106" t="s">
        <v>104</v>
      </c>
      <c r="H102" s="106"/>
    </row>
    <row r="103" spans="1:10" s="1" customFormat="1" ht="12" customHeight="1">
      <c r="A103" s="102" t="str">
        <f>[1]ЗАПОЛНИТЬ!F31</f>
        <v>Головний бухгалтер</v>
      </c>
      <c r="C103" s="102"/>
      <c r="D103" s="107"/>
      <c r="E103" s="107"/>
      <c r="F103" s="102"/>
      <c r="G103" s="104" t="str">
        <f>[1]ЗАПОЛНИТЬ!F28</f>
        <v>І.М. Лясковська</v>
      </c>
      <c r="H103" s="104"/>
      <c r="I103" s="104"/>
    </row>
    <row r="104" spans="1:10" s="1" customFormat="1" ht="12" customHeight="1">
      <c r="A104" s="108" t="str">
        <f>[1]ЗАПОЛНИТЬ!C19</f>
        <v>"05"жовтня 2017 року</v>
      </c>
      <c r="C104" s="102"/>
      <c r="D104" s="105" t="s">
        <v>103</v>
      </c>
      <c r="E104" s="105"/>
      <c r="G104" s="106" t="s">
        <v>104</v>
      </c>
      <c r="H104" s="106"/>
      <c r="I104" s="109"/>
    </row>
    <row r="105" spans="1:10" s="1" customFormat="1">
      <c r="A105" s="8"/>
    </row>
    <row r="107" spans="1:10">
      <c r="A107" s="110"/>
    </row>
  </sheetData>
  <sheetCalcPr fullCalcOnLoad="1"/>
  <sheetProtection sheet="1" formatColumns="0" formatRows="0"/>
  <mergeCells count="33">
    <mergeCell ref="D103:E103"/>
    <mergeCell ref="G103:I103"/>
    <mergeCell ref="D104:E104"/>
    <mergeCell ref="G104:H104"/>
    <mergeCell ref="H19:H21"/>
    <mergeCell ref="I19:I21"/>
    <mergeCell ref="J19:J21"/>
    <mergeCell ref="D101:E101"/>
    <mergeCell ref="G101:I101"/>
    <mergeCell ref="D102:E102"/>
    <mergeCell ref="G102:H102"/>
    <mergeCell ref="A15:C15"/>
    <mergeCell ref="E15:J15"/>
    <mergeCell ref="A18:L18"/>
    <mergeCell ref="A19:A21"/>
    <mergeCell ref="B19:B21"/>
    <mergeCell ref="C19:C21"/>
    <mergeCell ref="D19:D21"/>
    <mergeCell ref="E19:E21"/>
    <mergeCell ref="F19:F21"/>
    <mergeCell ref="G19:G21"/>
    <mergeCell ref="B11:G11"/>
    <mergeCell ref="A12:C12"/>
    <mergeCell ref="A13:C13"/>
    <mergeCell ref="E13:J13"/>
    <mergeCell ref="A14:C14"/>
    <mergeCell ref="E14:J14"/>
    <mergeCell ref="G1:J3"/>
    <mergeCell ref="A4:J4"/>
    <mergeCell ref="A5:F5"/>
    <mergeCell ref="A6:J6"/>
    <mergeCell ref="B9:G9"/>
    <mergeCell ref="B10:G10"/>
  </mergeCells>
  <pageMargins left="0.19685039370078741" right="0.19685039370078741" top="0.59055118110236227" bottom="0.19685039370078741" header="0.59055118110236227" footer="0.19685039370078741"/>
  <pageSetup paperSize="9" scale="98" fitToHeight="2" orientation="landscape" r:id="rId1"/>
  <colBreaks count="1" manualBreakCount="1">
    <brk id="10"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8</vt:i4>
      </vt:variant>
    </vt:vector>
  </HeadingPairs>
  <TitlesOfParts>
    <vt:vector size="13" baseType="lpstr">
      <vt:lpstr>Ф.4.3.КФК2</vt:lpstr>
      <vt:lpstr>Ф.4.3.КФК1</vt:lpstr>
      <vt:lpstr>Ф.4.2.КФК1</vt:lpstr>
      <vt:lpstr>Ф.4.1.КФК1</vt:lpstr>
      <vt:lpstr>Ф.2.1</vt:lpstr>
      <vt:lpstr>Ф.2.1!Заголовки_для_печати</vt:lpstr>
      <vt:lpstr>Ф.4.1.КФК1!Заголовки_для_печати</vt:lpstr>
      <vt:lpstr>Ф.4.2.КФК1!Заголовки_для_печати</vt:lpstr>
      <vt:lpstr>Ф.4.3.КФК1!Заголовки_для_печати</vt:lpstr>
      <vt:lpstr>Ф.4.3.КФК2!Заголовки_для_печати</vt:lpstr>
      <vt:lpstr>Ф.2.1!Область_печати</vt:lpstr>
      <vt:lpstr>Ф.4.1.КФК1!Область_печати</vt:lpstr>
      <vt:lpstr>Ф.4.2.КФК1!Область_печати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buh1</dc:creator>
  <cp:lastModifiedBy>buh1</cp:lastModifiedBy>
  <dcterms:created xsi:type="dcterms:W3CDTF">2017-11-16T10:59:45Z</dcterms:created>
  <dcterms:modified xsi:type="dcterms:W3CDTF">2017-11-16T11:03:25Z</dcterms:modified>
</cp:coreProperties>
</file>